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162" activeTab="181"/>
  </bookViews>
  <sheets>
    <sheet name="ДС214" sheetId="1" r:id="rId1"/>
    <sheet name="ДС1" sheetId="2" r:id="rId2"/>
    <sheet name="ДС2" sheetId="3" r:id="rId3"/>
    <sheet name="ДС3" sheetId="4" r:id="rId4"/>
    <sheet name="ДС4" sheetId="5" r:id="rId5"/>
    <sheet name="ДС5" sheetId="6" r:id="rId6"/>
    <sheet name="ДС6" sheetId="7" r:id="rId7"/>
    <sheet name="ДС9" sheetId="8" r:id="rId8"/>
    <sheet name="ДС10" sheetId="9" r:id="rId9"/>
    <sheet name="ДС12" sheetId="10" r:id="rId10"/>
    <sheet name="ДС13" sheetId="11" r:id="rId11"/>
    <sheet name="ДС14" sheetId="12" r:id="rId12"/>
    <sheet name="ДС16" sheetId="13" r:id="rId13"/>
    <sheet name="ДС17" sheetId="14" r:id="rId14"/>
    <sheet name="ДС20" sheetId="15" r:id="rId15"/>
    <sheet name="ДС21" sheetId="16" r:id="rId16"/>
    <sheet name="ДС23" sheetId="17" r:id="rId17"/>
    <sheet name="ДС25" sheetId="18" r:id="rId18"/>
    <sheet name="ДС26" sheetId="19" r:id="rId19"/>
    <sheet name="ДС30" sheetId="20" r:id="rId20"/>
    <sheet name="ДС32" sheetId="21" r:id="rId21"/>
    <sheet name="ДС37" sheetId="22" r:id="rId22"/>
    <sheet name="ДС38" sheetId="23" r:id="rId23"/>
    <sheet name="ДС41" sheetId="24" r:id="rId24"/>
    <sheet name="ДС51" sheetId="25" r:id="rId25"/>
    <sheet name="ДС52" sheetId="26" r:id="rId26"/>
    <sheet name="ДС53" sheetId="27" r:id="rId27"/>
    <sheet name="ДС56" sheetId="28" r:id="rId28"/>
    <sheet name="ДС57" sheetId="29" r:id="rId29"/>
    <sheet name="ДС65" sheetId="30" r:id="rId30"/>
    <sheet name="ДС66" sheetId="31" r:id="rId31"/>
    <sheet name="ДС77" sheetId="32" r:id="rId32"/>
    <sheet name="ДС81" sheetId="33" r:id="rId33"/>
    <sheet name="ДС87" sheetId="34" r:id="rId34"/>
    <sheet name="ДС88" sheetId="35" r:id="rId35"/>
    <sheet name="ДС90" sheetId="36" r:id="rId36"/>
    <sheet name="ДС92" sheetId="37" r:id="rId37"/>
    <sheet name="ДС93" sheetId="38" r:id="rId38"/>
    <sheet name="ДС94" sheetId="39" r:id="rId39"/>
    <sheet name="ДС95" sheetId="40" r:id="rId40"/>
    <sheet name="ДС101" sheetId="41" r:id="rId41"/>
    <sheet name="ДС103" sheetId="42" r:id="rId42"/>
    <sheet name="ДС112" sheetId="43" r:id="rId43"/>
    <sheet name="ДС116" sheetId="44" r:id="rId44"/>
    <sheet name="ДС119" sheetId="45" r:id="rId45"/>
    <sheet name="ДС127" sheetId="46" r:id="rId46"/>
    <sheet name="ДС128" sheetId="47" r:id="rId47"/>
    <sheet name="ДС130" sheetId="48" r:id="rId48"/>
    <sheet name="ДС131" sheetId="49" r:id="rId49"/>
    <sheet name="ДС134" sheetId="50" r:id="rId50"/>
    <sheet name="ДС138" sheetId="51" r:id="rId51"/>
    <sheet name="ДС139" sheetId="52" r:id="rId52"/>
    <sheet name="ДС148" sheetId="53" r:id="rId53"/>
    <sheet name="ДС157" sheetId="54" r:id="rId54"/>
    <sheet name="ДС162" sheetId="55" r:id="rId55"/>
    <sheet name="ДС165" sheetId="56" r:id="rId56"/>
    <sheet name="ДС168" sheetId="57" r:id="rId57"/>
    <sheet name="ДС169" sheetId="58" r:id="rId58"/>
    <sheet name="ДС174" sheetId="59" r:id="rId59"/>
    <sheet name="ДС176" sheetId="60" r:id="rId60"/>
    <sheet name="ДС178" sheetId="61" r:id="rId61"/>
    <sheet name="ДС183" sheetId="62" r:id="rId62"/>
    <sheet name="ДС185" sheetId="63" r:id="rId63"/>
    <sheet name="ДС 188" sheetId="64" r:id="rId64"/>
    <sheet name="ДС 191" sheetId="65" r:id="rId65"/>
    <sheet name="ДС 195" sheetId="66" r:id="rId66"/>
    <sheet name="ДС 198" sheetId="67" r:id="rId67"/>
    <sheet name="ДС 201" sheetId="68" r:id="rId68"/>
    <sheet name="ДС 203" sheetId="69" r:id="rId69"/>
    <sheet name="ДС 204" sheetId="70" r:id="rId70"/>
    <sheet name="ДС 206" sheetId="71" r:id="rId71"/>
    <sheet name="ДС207" sheetId="72" r:id="rId72"/>
    <sheet name="ДС210" sheetId="73" r:id="rId73"/>
    <sheet name="ДС211" sheetId="74" r:id="rId74"/>
    <sheet name="ДС216" sheetId="75" r:id="rId75"/>
    <sheet name="ДС219" sheetId="76" r:id="rId76"/>
    <sheet name="ДС222" sheetId="77" r:id="rId77"/>
    <sheet name="ДС235" sheetId="78" r:id="rId78"/>
    <sheet name="ДС236" sheetId="79" r:id="rId79"/>
    <sheet name="ДС238" sheetId="80" r:id="rId80"/>
    <sheet name="ДС240" sheetId="81" r:id="rId81"/>
    <sheet name="ДС241" sheetId="82" r:id="rId82"/>
    <sheet name="ДС244" sheetId="83" r:id="rId83"/>
    <sheet name="ДС247" sheetId="84" r:id="rId84"/>
    <sheet name="ДС249" sheetId="85" r:id="rId85"/>
    <sheet name="ДС252" sheetId="86" r:id="rId86"/>
    <sheet name="ДС253" sheetId="87" r:id="rId87"/>
    <sheet name="ДС258" sheetId="88" r:id="rId88"/>
    <sheet name="ДС259 " sheetId="89" r:id="rId89"/>
    <sheet name="ДС261" sheetId="90" r:id="rId90"/>
    <sheet name="ДС264" sheetId="91" r:id="rId91"/>
    <sheet name="ДС266" sheetId="92" r:id="rId92"/>
    <sheet name="ДС268" sheetId="93" r:id="rId93"/>
    <sheet name="ДС270" sheetId="94" r:id="rId94"/>
    <sheet name="ДС275" sheetId="95" r:id="rId95"/>
    <sheet name="ДС276" sheetId="96" r:id="rId96"/>
    <sheet name="ДС278" sheetId="97" r:id="rId97"/>
    <sheet name="ДС279" sheetId="98" r:id="rId98"/>
    <sheet name="ДС282" sheetId="99" r:id="rId99"/>
    <sheet name="ДС283" sheetId="100" r:id="rId100"/>
    <sheet name="ДС289 " sheetId="101" r:id="rId101"/>
    <sheet name="ДС302" sheetId="102" r:id="rId102"/>
    <sheet name="ДС303" sheetId="103" r:id="rId103"/>
    <sheet name="ДС304" sheetId="104" r:id="rId104"/>
    <sheet name="ДС305" sheetId="105" r:id="rId105"/>
    <sheet name="ДС310" sheetId="106" r:id="rId106"/>
    <sheet name="ДС311" sheetId="107" r:id="rId107"/>
    <sheet name="ДС312" sheetId="108" r:id="rId108"/>
    <sheet name="ДС313" sheetId="109" r:id="rId109"/>
    <sheet name="ДС314" sheetId="110" r:id="rId110"/>
    <sheet name="ДС317" sheetId="111" r:id="rId111"/>
    <sheet name="ДС319" sheetId="112" r:id="rId112"/>
    <sheet name="ДС325" sheetId="113" r:id="rId113"/>
    <sheet name="ДС328 " sheetId="114" r:id="rId114"/>
    <sheet name="ДС329" sheetId="115" r:id="rId115"/>
    <sheet name="ДС330" sheetId="116" r:id="rId116"/>
    <sheet name="ДС331" sheetId="117" r:id="rId117"/>
    <sheet name="ДС336" sheetId="118" r:id="rId118"/>
    <sheet name="ДС337" sheetId="119" r:id="rId119"/>
    <sheet name="ДС338" sheetId="120" r:id="rId120"/>
    <sheet name="ДС339" sheetId="121" r:id="rId121"/>
    <sheet name="ДС344" sheetId="122" r:id="rId122"/>
    <sheet name="ДС345" sheetId="123" r:id="rId123"/>
    <sheet name="ДС349" sheetId="124" r:id="rId124"/>
    <sheet name="ДС351" sheetId="125" r:id="rId125"/>
    <sheet name="ДС354" sheetId="126" r:id="rId126"/>
    <sheet name="ДС355" sheetId="127" r:id="rId127"/>
    <sheet name="ДС358" sheetId="128" r:id="rId128"/>
    <sheet name="ДС359" sheetId="129" r:id="rId129"/>
    <sheet name="ДС361" sheetId="130" r:id="rId130"/>
    <sheet name="ДС365" sheetId="131" r:id="rId131"/>
    <sheet name="ДС366" sheetId="132" r:id="rId132"/>
    <sheet name="ДС368" sheetId="133" r:id="rId133"/>
    <sheet name="ДС369" sheetId="134" r:id="rId134"/>
    <sheet name="ДС375" sheetId="135" r:id="rId135"/>
    <sheet name="ДС378" sheetId="136" r:id="rId136"/>
    <sheet name="ДС380" sheetId="137" r:id="rId137"/>
    <sheet name="ДС383" sheetId="138" r:id="rId138"/>
    <sheet name="ДС385" sheetId="139" r:id="rId139"/>
    <sheet name="ДС389" sheetId="140" r:id="rId140"/>
    <sheet name=" ДС392" sheetId="141" r:id="rId141"/>
    <sheet name="ДС396" sheetId="142" r:id="rId142"/>
    <sheet name="ДС397" sheetId="143" r:id="rId143"/>
    <sheet name="ДС245" sheetId="144" r:id="rId144"/>
    <sheet name="ДС7" sheetId="145" r:id="rId145"/>
    <sheet name="ДС44" sheetId="146" r:id="rId146"/>
    <sheet name="ДС194" sheetId="147" r:id="rId147"/>
    <sheet name="ДС293" sheetId="148" r:id="rId148"/>
    <sheet name="ДС11" sheetId="149" r:id="rId149"/>
    <sheet name="ДС341" sheetId="150" r:id="rId150"/>
    <sheet name="ДС15" sheetId="151" r:id="rId151"/>
    <sheet name="ДС100" sheetId="152" r:id="rId152"/>
    <sheet name="ДС96" sheetId="153" r:id="rId153"/>
    <sheet name="ДС122" sheetId="154" r:id="rId154"/>
    <sheet name="ДС150" sheetId="155" r:id="rId155"/>
    <sheet name="ДС160" sheetId="156" r:id="rId156"/>
    <sheet name="ДС197" sheetId="157" r:id="rId157"/>
    <sheet name="ДС263" sheetId="158" r:id="rId158"/>
    <sheet name="ДС284" sheetId="159" r:id="rId159"/>
    <sheet name="ДС291" sheetId="160" r:id="rId160"/>
    <sheet name="ДС306" sheetId="161" r:id="rId161"/>
    <sheet name="ДС342" sheetId="162" r:id="rId162"/>
    <sheet name="ДС356" sheetId="163" r:id="rId163"/>
    <sheet name="ДС377" sheetId="164" r:id="rId164"/>
    <sheet name="ДС394" sheetId="165" r:id="rId165"/>
    <sheet name="ДС400" sheetId="166" r:id="rId166"/>
    <sheet name="8" sheetId="167" r:id="rId167"/>
    <sheet name="12-2" sheetId="168" r:id="rId168"/>
    <sheet name="18" sheetId="169" r:id="rId169"/>
    <sheet name="40" sheetId="170" r:id="rId170"/>
    <sheet name="50" sheetId="171" r:id="rId171"/>
    <sheet name="55" sheetId="172" r:id="rId172"/>
    <sheet name="59" sheetId="173" r:id="rId173"/>
    <sheet name="72" sheetId="174" r:id="rId174"/>
    <sheet name="124" sheetId="175" r:id="rId175"/>
    <sheet name="140" sheetId="176" r:id="rId176"/>
    <sheet name="179" sheetId="177" r:id="rId177"/>
    <sheet name="246" sheetId="178" r:id="rId178"/>
    <sheet name="250" sheetId="179" r:id="rId179"/>
    <sheet name="262" sheetId="180" r:id="rId180"/>
    <sheet name="281" sheetId="181" r:id="rId181"/>
    <sheet name="379" sheetId="182" r:id="rId182"/>
  </sheets>
  <definedNames>
    <definedName name="OLE_LINK5" localSheetId="150">'ДС15'!#REF!</definedName>
    <definedName name="_xlnm.Print_Area" localSheetId="130">'ДС365'!$A$1:$D$50</definedName>
    <definedName name="_xlnm.Print_Area" localSheetId="131">'ДС366'!$A$1:$D$50</definedName>
    <definedName name="_xlnm.Print_Area" localSheetId="132">'ДС368'!$A$1:$D$50</definedName>
    <definedName name="_xlnm.Print_Area" localSheetId="133">'ДС369'!$A$1:$D$50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<sst xmlns="http://schemas.openxmlformats.org/spreadsheetml/2006/main" count="1479" uniqueCount="198">
  <si>
    <t>Бюджетное дошкольное образовательное учреждение города Омска                                                                       "Центр развития ребенка - детский сад № 356"</t>
  </si>
  <si>
    <t>Бюджетное дошкольное образовательное учреждение города Омска                                                                       «Детский сад № 246»</t>
  </si>
  <si>
    <t>Бюджетное дошкольное образовательное учреждение города Омска "Детский сад №  262 комбинированного вида   "</t>
  </si>
  <si>
    <t>Информация о рассчитываемой за 2022 год среднемесячной заработной плате руководителей, их заместителей и главных бухгалтеров</t>
  </si>
  <si>
    <t>(полное наименование бюджетного учреждения)</t>
  </si>
  <si>
    <t>N п/п</t>
  </si>
  <si>
    <t>Занимаемая должность</t>
  </si>
  <si>
    <t>Среднемесячная заработная плата, рублей</t>
  </si>
  <si>
    <t>Заведующий</t>
  </si>
  <si>
    <t>Главный бухгалтер</t>
  </si>
  <si>
    <t>Заместитель заведущего</t>
  </si>
  <si>
    <t>Бюджетное дошкольное образовательное учреждение города Омска "Детский сад компенсирующего вида  №  400 "</t>
  </si>
  <si>
    <t>Бюджетное дошкольное образовательное учреждение города Омска "Центр развития ребенка - детский сад № 394"</t>
  </si>
  <si>
    <t>Бюджетное дошкольное образовательное учреждение города Омска "Центр развития ребенка - детский сад №100"</t>
  </si>
  <si>
    <t>Бюджетное дошкольное образовательное учреждение города Омска "Центр развития ребенка - детский сад № 306"</t>
  </si>
  <si>
    <t>Бюджетное дошкольное образовательное учреждение города Омска Центр развития ребенка "Детский сад № 15"</t>
  </si>
  <si>
    <t>Бюджетное дошкольное образовательное учреждение города Омска "Центр развития ребенка -детский сад № 96"</t>
  </si>
  <si>
    <t>Бюджетное дошкольное образовательное учреждение города Омска "Детский сад комбинированного вида № 160"</t>
  </si>
  <si>
    <t>Заместитель заведующего</t>
  </si>
  <si>
    <t>Бюджетное дошкольное образовательное учреждение города Омска БДОУ г. Омска "Детский сад общеразвивающего вида № 377"</t>
  </si>
  <si>
    <t>Бюджетное дошкольное образовательное учреждение города Омска  "Детский сад № 9 присмотра и оздоровления"</t>
  </si>
  <si>
    <t>Бюджетное дошкольное образовательное учреждение города Омска  Детский сад № 14 общеразвивающего вида"</t>
  </si>
  <si>
    <t>Бюджетное дошкольное образовательное учреждение города Омска "Детский сад № 20"</t>
  </si>
  <si>
    <t>Бюджетное дошкольное образовательное учреждение города Омска "Центр развития ребенка - детский сад № 21"</t>
  </si>
  <si>
    <t>бюджетное дошкольное образовательное учреждение города Омска "Детский сад № 25"</t>
  </si>
  <si>
    <t>Бюджетное дошкольное образовательное учреждение города Омска "Центр развития ребенка - детский сад № 38"</t>
  </si>
  <si>
    <t>Бюджетное дошкольное образовательное учреждение города Омска "Детский сад № 52 компенсирующего вида "</t>
  </si>
  <si>
    <t>Бюджетное дошкольное образовательное учреждение города Омска "Центр развития ребенка - детский сад № 53 "</t>
  </si>
  <si>
    <t>Бюджетное дошкольное образовательное учреждение города Омска "Детский сад №  57"</t>
  </si>
  <si>
    <t>Бюджетное дошкольное образовательное учреждение города Омска "Детский сад № 77 "</t>
  </si>
  <si>
    <t>Бюджетное дошкольное образовательное учреждение города Омска  Детский сад № 81"</t>
  </si>
  <si>
    <t>Бюджетное дошкольное  образовательное учреждение города  Омска "Детский сад № 134 комбинированного вида"</t>
  </si>
  <si>
    <t xml:space="preserve">Главный бухгалтер </t>
  </si>
  <si>
    <t>Бюджетное дошкольное  образовательное учреждение города  Омска "Детский сад № 138"</t>
  </si>
  <si>
    <t>Бюджетное дошкольное образовательное учреждение города Омска "Детский сад №148"</t>
  </si>
  <si>
    <t>Бюджетное дошкольное образовательное учреждение города Омска  "Детский сад №165"</t>
  </si>
  <si>
    <t>Бюджетное дошкольное образовательное учреждение города Омска "Детский сад № 183"</t>
  </si>
  <si>
    <t>Бюджетное дошкольное образовательное учреждение  города Омска "Детский сад № 185"</t>
  </si>
  <si>
    <t>Бюджетное дошкольное образовательное учреждение города Омска                         "Детский сад № 103"</t>
  </si>
  <si>
    <t>Завдующий</t>
  </si>
  <si>
    <t>Бюджетное дошкольное образовательное учреждение города Омска                         "Детский сад № 112"</t>
  </si>
  <si>
    <t xml:space="preserve">Заместитель заведующего </t>
  </si>
  <si>
    <t>бюджетное дошкольное образовательное учреждение города Омска                         "Детский сад № 116 комбинированного вида"</t>
  </si>
  <si>
    <t>бюджетное дошкольное образовательное учреждение города Омска                         "Детский сад № 128 комбинированного вида"</t>
  </si>
  <si>
    <t>Бюджетное дошкольное образовательное учреждение города Омска                         "Детский сад № 130"</t>
  </si>
  <si>
    <t>бюджетное дошкольное образовательное учреждение города Омска                         "Детский сад № 131 комбинированного вида"</t>
  </si>
  <si>
    <t xml:space="preserve">Заведующий </t>
  </si>
  <si>
    <t xml:space="preserve">Информация о выплате заработной платы работникам БДОУ г.Омска "Детский сад № 204 комбинированного вида"         </t>
  </si>
  <si>
    <t>бюджетное дошкольное образовательное учреждение города Омска "Детский сад № 206 комбинированного вида"</t>
  </si>
  <si>
    <t>Бюджетное дошкольное образовательное учреждение города Омска "Детский сад №  207 комбинированного вида"</t>
  </si>
  <si>
    <t>Бюджетное дошкольное образовательное учреждение города Омска "Детский сад №  210 "</t>
  </si>
  <si>
    <t>Бюджетное дошкольное образовательное учреждение города Омска "Детский сад № 219 общеразвивающего вида "</t>
  </si>
  <si>
    <t>Заместитель руководителя</t>
  </si>
  <si>
    <t>Бюджетное дошкольное образовательное учреждение города Омска "Центр развития ребенка - детский сад № 302 "</t>
  </si>
  <si>
    <t>бюджетное дошкольное образовательное учреждение города Омска "Детский сад № 303 общеразвивающего вида"</t>
  </si>
  <si>
    <t>Бюджетное дошкольное образовательное учреждение города Омска "Центр развития ребенка - детский сад № 311 "</t>
  </si>
  <si>
    <t>Бюджетное дошкольное образовательное учреждение города Омска "Детский сад № 325 компенсирующего вида    "</t>
  </si>
  <si>
    <t>Бюджетное дошкольное образовательное учреждение города Омска "Детский сад № 331"</t>
  </si>
  <si>
    <t>Бюджетное дошкольное образовательное учреждение города Омска "Детский сад № 337"</t>
  </si>
  <si>
    <t>Бюджетное дошкольное образовательное учреждение города Омска "Детский сад № 344"</t>
  </si>
  <si>
    <t>Бюджетное дошкольное образовательное учреждение города Омска "Детский сад № 361 "</t>
  </si>
  <si>
    <t>Бюджетное дошкольное образовательное учреждение города Омска "Детский сад № 366"</t>
  </si>
  <si>
    <t>Бюджетное дошкольное образовательное учреждение города Омска Детский сад №  375 комбинированного вида "</t>
  </si>
  <si>
    <t>Бюджетное дошкольное образовательное учреждение города Омска Детский сад № 383 комбинированного вида"</t>
  </si>
  <si>
    <t>Бюджетное дошкольное образовательное учреждение города Омска Детский сад № 389"</t>
  </si>
  <si>
    <t>Бюджетное дошкольное образовательное учреждение города Омска "Детский сад № 396 общеразвивающего вида"</t>
  </si>
  <si>
    <t>Бюджетное дошкольное образовательное учреждение г.Омска "Детский сад компенсирующего вида № 245"</t>
  </si>
  <si>
    <t>Бюджетное дошкольное образовательное учреждение города Омска "Детский сад № 7 общеразвивающего видв"</t>
  </si>
  <si>
    <t>Бюджетное дошкольное образовательное учреждение города Омска "Центр развития ребенка - детский сад № 44"</t>
  </si>
  <si>
    <t>Бюджетное дошкольное образовательное учреждение города Омска "Детский сад № 194 комбинированного вида"</t>
  </si>
  <si>
    <t>Бюджетное дошкольное образовательное учреждение города Омска "Детский сад общеразвивающего вида № 293"</t>
  </si>
  <si>
    <t>Бюджетное дошкольное образовательное учреждение города Омска "Центр развития ребенка - детский сад № 11"</t>
  </si>
  <si>
    <t>Бюджетное дошкольное образовательное учреждение города Омска "Центр развития ребенка - детский сад № 341"</t>
  </si>
  <si>
    <t xml:space="preserve">Главный бухгалтер        </t>
  </si>
  <si>
    <t xml:space="preserve">Заместитель заведущего      </t>
  </si>
  <si>
    <t>Бюджетное дошкольное образовательное учреждение города Омска "Детский сад № 214"</t>
  </si>
  <si>
    <t>Бюджетное дошкольное образовательное учреждение города Омска  "Детский сад № 1"</t>
  </si>
  <si>
    <t>Бюджетное дошкольное образовательное учреждение города Омска  "Детский сад № 2"</t>
  </si>
  <si>
    <t>Бюждетное дошкольное образовательное учреждение города Омска "Детский сад № 240 общеразвивающего вида"</t>
  </si>
  <si>
    <t>Бюджетное дошкольное образовательное учреждение  г.Омска                                                     "Детский сад № 241"</t>
  </si>
  <si>
    <t>Бюджетное дошкольное образовательное учреждение города Омска "Детский сад № 244 комбинированного вида"</t>
  </si>
  <si>
    <t>Бюджетное дошкольное образовательное учреждение города Омска "Детский сад № 247 комбинированного вида"</t>
  </si>
  <si>
    <t>Бюждетное дошкольное образовательное учреждение города Омска "Детский сад № 249 комбинированного вида"</t>
  </si>
  <si>
    <t>Бюджетное дошкольное образовательное учреждение города Омска "Детский сад № 252"</t>
  </si>
  <si>
    <t>Бюждетное дошкольное образовательное учреждение города Омска "Детский сад № 253 общеразвивающего вида"</t>
  </si>
  <si>
    <t xml:space="preserve">Бюджетное дошкольное образовательное учреждение города Омска    "Центр развития ребенка-детский сад № 270"                                                                    </t>
  </si>
  <si>
    <t>Бюджетное дошкольное образовательное учреждение города Омска                                                                       «Детский сад № 275 общеразвивающего вида»</t>
  </si>
  <si>
    <t>Бюждетное дошкольное образовательное учреждение города Омска "Детский сад № 8 общеразвивающего вида"</t>
  </si>
  <si>
    <t>Бюждетное дошкольное образовательное учреждение города Омска "Детский сад № 12/2 комбинированного  вида"</t>
  </si>
  <si>
    <t>Бюждетное дошкольное образовательное учреждение города Омска "Детский сад № 18"</t>
  </si>
  <si>
    <t>Бюждетное дошкольное образовательное учреждение города Омска "Детский сад № 40"</t>
  </si>
  <si>
    <t>Бюждетное дошкольное образовательное учреждение города Омска "Детский сад № 50 общеразвивающего вида"</t>
  </si>
  <si>
    <t>Бюждетное дошкольное образовательное учреждение города Омска "Детский сад № 59"</t>
  </si>
  <si>
    <t>Бюждетное дошкольное образовательное учреждение города Омска "Детский сад № 124"</t>
  </si>
  <si>
    <t>Бюждетное дошкольное образовательное учреждение города Омска "Центр развития ребенка - детский сад № 140"</t>
  </si>
  <si>
    <t>Бюждетное дошкольное образовательное учреждение города Омска "Детский сад № 179 общеразвивающего вида"</t>
  </si>
  <si>
    <t>Бюждетное дошкольное образовательное учреждение города Омска "Центр развития ребенка-детский сад № 250"</t>
  </si>
  <si>
    <t>Бюждетное дошкольное образовательное учреждение города Омска "Детский сад № 281"</t>
  </si>
  <si>
    <t>Бюждетное дошкольное образовательное учреждение города Омска "Детский сад № 379 комбинированного вида"</t>
  </si>
  <si>
    <t>Бюджетное дошкольное образовательное учреждение города Омска  "Детский сад № 4"</t>
  </si>
  <si>
    <t>Бюджетное дошкольное образовательное учреждение города Омска  "Детский сад № 3 общеразвивающего вида"</t>
  </si>
  <si>
    <t>Бюджетное дошкольное образовательное учреждение города Омска  "Детский сад № 5"</t>
  </si>
  <si>
    <t>Бюджетное дошкольное образовательное учреждение города Омска  "Детский сад № 6 комбинированного вида"</t>
  </si>
  <si>
    <t>Бюджетное дошкольное образовательное учреждение города Омска  "Детский сад № 10"</t>
  </si>
  <si>
    <t>Бюджетное дошкольное образовательное учреждение города Омска  "Детский сад № 12 общеразвивающего вида"</t>
  </si>
  <si>
    <t>Бюджетное дошкольное образовательное учреждение города Омска " Детский сад № 13"</t>
  </si>
  <si>
    <t>Бюджетное дошкольное образовательное учреждение города Омска  "Детский сад № 16"</t>
  </si>
  <si>
    <t>Бюджетное дошкольное образовательное учреждение города Омска  "Детский сад № 17"</t>
  </si>
  <si>
    <t>Бюджетное дошкольное образовательное учреждение города Омска " Центр развития ребенка -Детский сад № 23 "</t>
  </si>
  <si>
    <t xml:space="preserve">Бюджетное дошкольное образовательное учреждение города Омска " Детский сад № 26 обшеразвивающего вида"            </t>
  </si>
  <si>
    <t xml:space="preserve">Бюджетное дошкольное образовательное учреждение города Омска "Детский сад присмотра и оздоровления № 30" </t>
  </si>
  <si>
    <t>Бюджетное дошкольное образовательное учреждение города Омска "Центр развития ребенка -детский сад № 122"</t>
  </si>
  <si>
    <t>Бюджетное дошкольное образовательное учреждение города Омска "Центр развития ребенка - детский сад № 235"</t>
  </si>
  <si>
    <t xml:space="preserve">Бюджетное дошкольное образовательное учреждение города Омска  "Детский сад № 32 комбинированного вида"             </t>
  </si>
  <si>
    <t>Бюджетное дошкольное образовательное учреждение города Омска "Центр развития ребенка - детский сад № 37"</t>
  </si>
  <si>
    <t>Бюджетное дошкольное образовательное учреждение города Омска  "Детский сад №41 "</t>
  </si>
  <si>
    <t>Бюджетное дошкольное образовательное учреждение города Омска  "Детский сад № 51 комбинированного вида"</t>
  </si>
  <si>
    <t>Бюджетное дошкольное образовательное учреждение города Омска "Детский сад № 56 комбинированного вида "</t>
  </si>
  <si>
    <t>Бюджетное дошкольное образовательное учреждение города Омска "Центр развития ребенка детский сад №   65 "</t>
  </si>
  <si>
    <t>Бюджетное дошкольное образовательное учреждение города Омска "Детский сад №   66 комбинированного вида  "</t>
  </si>
  <si>
    <t>Бюджетное дошкольное образовательное учреждение города Омска  "Детский сад № 87 комбинированного вида"</t>
  </si>
  <si>
    <t>Бюджетное дошкольное образовательное учреждение города Омска  "Детский сад № 88 комбинированного вида"</t>
  </si>
  <si>
    <t>Бюджетное дошкольное образовательное учреждение города Омска  "Детский сад № 90 комбинированного вида"</t>
  </si>
  <si>
    <t>Бюджетное дошкольное образовательное учреждение города Омска                " Детский сад № 92"</t>
  </si>
  <si>
    <t>Бюджетное дошкольное образовательное учреждение города Омска  "Детский сад № 93"</t>
  </si>
  <si>
    <t>Бюджетное дошкольное образовательное учреждение города Омска  "Детский сад № 94 общеразвивающего вида"</t>
  </si>
  <si>
    <t>Бюджетное дошкольное образовательное учреждение города Омска  "Детский сад № 95"</t>
  </si>
  <si>
    <t>Бюджетное дошкольное образовательное учреждение города Омска  "Детский сад № 101 комбинированного вида"</t>
  </si>
  <si>
    <t xml:space="preserve">Бюджетное дошкольное образовательное учреждение города Омска
" Детский сад №119 " 
</t>
  </si>
  <si>
    <t xml:space="preserve">Бюджетное дошкольное образовательное учреждение города Омска
" Детский сад №127 "
</t>
  </si>
  <si>
    <t>Бюджетное дошкольное образовательное учреждение города  Омска "Центр развития ребенка – детский сад № 139"</t>
  </si>
  <si>
    <t>Бюджетное дошкольное образовательное учреждение города Омска       "Детский сад № 157 общеразвивающего вида"</t>
  </si>
  <si>
    <t>Бюджетное дошкольное образовательное учреждение города Омска  "Детский сад №162"</t>
  </si>
  <si>
    <t>Бюджетное дошкольное образовательное учреждение города Омска      "Детский сад №168"</t>
  </si>
  <si>
    <t>Бюджетное дошкольное образовательное учреждение города Омска   "Детский сад №169"</t>
  </si>
  <si>
    <t>Бюджетное дошкольное образовательное  учреждение города Омска     "Детский сад № 174"</t>
  </si>
  <si>
    <t>Бюджетное дошкольное образовательное учреждение  города Омска    "Детский сад № 176"</t>
  </si>
  <si>
    <t xml:space="preserve">Бюджетное дошкольное образовательное учреждение города Омска     "Детский сад № 178 общеразвивающего вида" </t>
  </si>
  <si>
    <t>Бюджетное дошкольное образовательное учреждение города Омска    "Детский сад № 188 компенсирующего вида"</t>
  </si>
  <si>
    <t xml:space="preserve">Информация о выплате заработной платы работникам БДОУ г.Омска  "Детский сад № 191 компенсирующего вида"         </t>
  </si>
  <si>
    <t>Бюджетное дошкольное образовательное учреждение города Омска  "Детский сад №  195 "</t>
  </si>
  <si>
    <t>Бюджетное дошкольное образовательное учреждение города Омска  " Детский сад №  198  "</t>
  </si>
  <si>
    <t>Бюджетное дошкольное образовательное учреждение города Омска    "Центр развития ребенка - детский сад  № 201"</t>
  </si>
  <si>
    <t>Бюджетное дошкольное образовательное учреждение города Омска "Детский сад  № 203 "</t>
  </si>
  <si>
    <t>Бюджетное дошкольное образовательное учреждение города Омска "Детский сад № 211 "</t>
  </si>
  <si>
    <t>Бюджетное дошкольное образовательное учреждение города Омска  "Детский сад №216 общеразвивающего вида"</t>
  </si>
  <si>
    <t xml:space="preserve">Бюджетное дошкольное образовательное учреждение города Омска  "Детский сад №222"           </t>
  </si>
  <si>
    <t>Бюджетное дошкольное образовательное учреждение города Омска  "Детский сад № 236 "</t>
  </si>
  <si>
    <t>Бюджетное дошкольное образовательное учреждение города Омска  "Детский сад № 238"</t>
  </si>
  <si>
    <t xml:space="preserve">Бюждетное дошкольное образовательное учреждение города  Омска     "Центр развития ребенка-детский сад № 258" </t>
  </si>
  <si>
    <t xml:space="preserve">Бюджетное дошкольное образовательное учреждение города Омска  "Детский сад № 259 общеразвивающего вида" </t>
  </si>
  <si>
    <t>Бюджетное дошкольное образовательное учреждение города Омска                                                                      "Детский сад № 261"</t>
  </si>
  <si>
    <t>Бюджетное дошкольное образовательное учреждение города Омска       "Центр развития ребенка - детский сад № 264"</t>
  </si>
  <si>
    <t>Бюджетное дошкольное образовательное учреждение города Омска           "Детский сад №266 общеразвивающего вида"</t>
  </si>
  <si>
    <t xml:space="preserve">Бюджетное дошкольное образовательное учреждение г. Омска "Детский сад №268 «Елочка» компенсирующего вида"                                                                  </t>
  </si>
  <si>
    <t>Бюджетное дошкольное образовательное учреждение города Омска                                                                       "Детский сад № 276 компенсирующего вида"</t>
  </si>
  <si>
    <t>Бюджетное дошкольное образовательное учреждение города Омска   "Детский сад № 278 компенсирующего вида"</t>
  </si>
  <si>
    <t>Бюджетное дошкольное образовательное учреждение города Омска   "Детский сад № 279 "</t>
  </si>
  <si>
    <t>Бюджетное дошкольное образовательное учреждение города Омска    "Детский сад № 282 кмбинированного вида"</t>
  </si>
  <si>
    <t>Бюджетное дошкольное образовательное учреждение города Омска  "Детский сад № 283 комбинированного вида"</t>
  </si>
  <si>
    <t>Бюджетное дошкольное образовательное учреждение города Омска                                                                       " Детский сад № 289"</t>
  </si>
  <si>
    <t>Бюджетное дошкольное образовательное учреждение города Омска "Детский сад №  304   "</t>
  </si>
  <si>
    <t>Бюджетное дошкольное образовательное учреждение города Омска "Детский сад №   305  "</t>
  </si>
  <si>
    <t>Бюджетное дошкольное образовательное учреждение города Омска "Детский сад № 310 "</t>
  </si>
  <si>
    <t>Бюджетное дошкольное образовательное учреждение города Омска "Детский сад №  312 комбинированного вида "</t>
  </si>
  <si>
    <t>Бюджетное дошкольное образовательное учреждение города Омска "Детский сад №  313 общеразвивающего вида   "</t>
  </si>
  <si>
    <t>Бюджетное дошкольное образовательное учреждение города Омска "Детский сад №    314 комбинированного вида "</t>
  </si>
  <si>
    <t>Бюджетное дошкольное образовательное учреждение города Омска  "Детский сад № 317 общеразвивающего вида"</t>
  </si>
  <si>
    <t>Бюджетное дошкольное образовательное учреждение города Омска "Детский сад № 319"</t>
  </si>
  <si>
    <t>Бюджетное дошкольное образовательное учреждение города Омска  "Детский сад №  328 комбинированного вида   "</t>
  </si>
  <si>
    <t>Бюджетное дошкольное образовательное учреждение города Омска "Детский сад №329     "</t>
  </si>
  <si>
    <t>Бюджетное дошкольное образовательное учреждение города Омска "Детский сад №   330 комбинированного вида  "</t>
  </si>
  <si>
    <t>Бюджетное дошкольное образовательное учреждение города Омска                                                                       "Детский сад № 336"</t>
  </si>
  <si>
    <t>Бюджетное дошкольное образовательное учреждение города Омска                                                                       "Детский сад № 338"</t>
  </si>
  <si>
    <t>Бюджетное дошкольное образовательное учреждение города Омска           "Детский сад № 339 общеразвивающего вида"</t>
  </si>
  <si>
    <t>Бюджетное дошкольное образовательное учреждение города Омска            "Центр развития ребенка - детский сад № 345"</t>
  </si>
  <si>
    <t>Бюджетное дошкольное образовательное учреждение города Омска                                                                       "Детский сад № 349"</t>
  </si>
  <si>
    <t>Бюджетное дошкольное образовательное учреждение города Омска                                                                       "Детский сад № 351 комбинированного вида"</t>
  </si>
  <si>
    <t>Бюджетное дошкольное образовательное учреждение города Омска                                                                       "Детский сад № 354"</t>
  </si>
  <si>
    <t>Бюджетное дошкольное образовательное учреждение города Омска            "Центр развития ребенка - детский сад № 355"</t>
  </si>
  <si>
    <r>
      <t xml:space="preserve">Бюджетное дошкольное образовательное учреждение города Омска                                                                       "Детский сад № </t>
    </r>
    <r>
      <rPr>
        <sz val="11"/>
        <color indexed="8"/>
        <rFont val="Calibri"/>
        <family val="2"/>
      </rPr>
      <t>358 комбинированного вида</t>
    </r>
    <r>
      <rPr>
        <sz val="10"/>
        <color indexed="8"/>
        <rFont val="Arial"/>
        <family val="2"/>
      </rPr>
      <t>"</t>
    </r>
  </si>
  <si>
    <t>Бюджетное дошкольное образовательное учреждение города Омска                 "Детский сад № 359 общеразвивающего вида"</t>
  </si>
  <si>
    <t>Бюджетное дошкольное образовательное учреждение города Омска            "Детский сад № 365"</t>
  </si>
  <si>
    <r>
      <t xml:space="preserve">Бюджетное дошкольное образовательное учреждение города Омска                                                                       "Детский сад № </t>
    </r>
    <r>
      <rPr>
        <sz val="11"/>
        <color indexed="8"/>
        <rFont val="Calibri"/>
        <family val="2"/>
      </rPr>
      <t>368 комбинированного вида</t>
    </r>
    <r>
      <rPr>
        <sz val="10"/>
        <color indexed="8"/>
        <rFont val="Arial"/>
        <family val="2"/>
      </rPr>
      <t>"</t>
    </r>
  </si>
  <si>
    <t>Бюджетное дошкольное образовательное учреждение города Омска                                                                       "Детский сад № 369"</t>
  </si>
  <si>
    <t>Бюджетное дошкольное образовательное учреждение города Омска "Центр развития ребенка - детский сад №     378"</t>
  </si>
  <si>
    <t>Бюджетное дошкольное образовательное учреждение города Омска "Детский сад № 380 "</t>
  </si>
  <si>
    <t>Бюджетное дошкольное образовательное учреждение города Омска "Детский сад  присмотра и оздоровления №  385"</t>
  </si>
  <si>
    <t>Бюджетное дошкольное образовательное учреждение города Омска "Детский сад №   392"</t>
  </si>
  <si>
    <t>Бюджетное дошкольное образовательное учреждение города Омска                              "Детский сад № 397 комбинированного вида"</t>
  </si>
  <si>
    <t>Бюджетное дошкольное образовательное учреждение города Омска "Детский сад  № 150"</t>
  </si>
  <si>
    <t>Бюджетное дошкольное образовательное учреждение города Омска "Центр развития ребенка - детский сад №     197  "</t>
  </si>
  <si>
    <t>Бюджетное дошкольное образовательное учреждение города Омска "Детский сад № 263"</t>
  </si>
  <si>
    <t>Бюджетное дошкольное образовательное учреждение г. Омска  "Центр развития ребенка - детский сад № 284"</t>
  </si>
  <si>
    <t>Бюджетное дошкольное образовательное учреждение г. Омска "Центр развития ребёнка - детский сад №291"</t>
  </si>
  <si>
    <t>Бюджетное дошкольное образовательное учреждение города Омска  "Детский сад №  342  комбинированного вида "</t>
  </si>
  <si>
    <t>Бюджетное дошкольное образовательное учреждение города Омска "Центр развития ребенка - детский сад № 55"</t>
  </si>
  <si>
    <t xml:space="preserve">Бюждетное дошкольное образовательное учреждение города Омска                             "Детский сад № 72 общеразвивающего вида"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</si>
</sst>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р_."/>
    <numFmt numFmtId="18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Bodoni"/>
      <family val="1"/>
    </font>
    <font>
      <sz val="12"/>
      <name val="Bodoni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vertical="top" wrapText="1"/>
    </xf>
    <xf numFmtId="4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/>
    </xf>
    <xf numFmtId="4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9" fillId="0" borderId="0" xfId="54">
      <alignment/>
      <protection/>
    </xf>
    <xf numFmtId="0" fontId="9" fillId="0" borderId="0" xfId="54" applyAlignment="1">
      <alignment horizontal="justify"/>
      <protection/>
    </xf>
    <xf numFmtId="0" fontId="9" fillId="0" borderId="10" xfId="54" applyBorder="1" applyAlignment="1">
      <alignment horizontal="center" vertical="top" wrapText="1"/>
      <protection/>
    </xf>
    <xf numFmtId="0" fontId="9" fillId="0" borderId="10" xfId="54" applyBorder="1" applyAlignment="1">
      <alignment vertical="top" wrapText="1"/>
      <protection/>
    </xf>
    <xf numFmtId="4" fontId="9" fillId="0" borderId="10" xfId="54" applyNumberFormat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54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4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0" xfId="0" applyNumberFormat="1" applyFont="1" applyAlignment="1">
      <alignment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54" applyFont="1">
      <alignment/>
      <protection/>
    </xf>
    <xf numFmtId="0" fontId="15" fillId="0" borderId="0" xfId="54" applyFont="1" applyAlignment="1">
      <alignment horizontal="justify"/>
      <protection/>
    </xf>
    <xf numFmtId="0" fontId="15" fillId="0" borderId="1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vertical="top" wrapText="1"/>
      <protection/>
    </xf>
    <xf numFmtId="4" fontId="15" fillId="0" borderId="10" xfId="54" applyNumberFormat="1" applyFont="1" applyBorder="1" applyAlignment="1">
      <alignment horizontal="center" vertical="top" wrapText="1"/>
      <protection/>
    </xf>
    <xf numFmtId="0" fontId="17" fillId="0" borderId="0" xfId="54" applyFont="1">
      <alignment/>
      <protection/>
    </xf>
    <xf numFmtId="0" fontId="16" fillId="0" borderId="0" xfId="54" applyFont="1" applyAlignment="1">
      <alignment horizontal="justify"/>
      <protection/>
    </xf>
    <xf numFmtId="0" fontId="16" fillId="0" borderId="0" xfId="54" applyFont="1">
      <alignment/>
      <protection/>
    </xf>
    <xf numFmtId="0" fontId="16" fillId="0" borderId="10" xfId="54" applyFont="1" applyBorder="1" applyAlignment="1">
      <alignment horizontal="center" vertical="top" wrapText="1"/>
      <protection/>
    </xf>
    <xf numFmtId="0" fontId="16" fillId="0" borderId="10" xfId="54" applyFont="1" applyBorder="1" applyAlignment="1">
      <alignment vertical="top" wrapText="1"/>
      <protection/>
    </xf>
    <xf numFmtId="4" fontId="16" fillId="0" borderId="10" xfId="54" applyNumberFormat="1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" fontId="7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top" wrapText="1"/>
    </xf>
    <xf numFmtId="0" fontId="16" fillId="0" borderId="16" xfId="54" applyFont="1" applyBorder="1" applyAlignment="1">
      <alignment horizontal="center" vertical="top" wrapText="1"/>
      <protection/>
    </xf>
    <xf numFmtId="0" fontId="16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 horizontal="center" wrapText="1"/>
      <protection/>
    </xf>
    <xf numFmtId="0" fontId="9" fillId="0" borderId="16" xfId="54" applyFont="1" applyBorder="1" applyAlignment="1">
      <alignment horizontal="center" vertical="top" wrapText="1"/>
      <protection/>
    </xf>
    <xf numFmtId="0" fontId="9" fillId="0" borderId="16" xfId="54" applyBorder="1" applyAlignment="1">
      <alignment horizontal="center" vertical="top" wrapText="1"/>
      <protection/>
    </xf>
    <xf numFmtId="0" fontId="9" fillId="0" borderId="0" xfId="54" applyAlignment="1">
      <alignment horizont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top" wrapText="1"/>
      <protection/>
    </xf>
    <xf numFmtId="0" fontId="11" fillId="0" borderId="16" xfId="54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рЗпл админ са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styles" Target="styles.xml" /><Relationship Id="rId184" Type="http://schemas.openxmlformats.org/officeDocument/2006/relationships/sharedStrings" Target="sharedStrings.xml" /><Relationship Id="rId1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3.28125" style="38" customWidth="1"/>
    <col min="4" max="16384" width="9.140625" style="38" customWidth="1"/>
  </cols>
  <sheetData>
    <row r="1" spans="1:3" ht="58.5" customHeight="1">
      <c r="A1" s="87" t="s">
        <v>3</v>
      </c>
      <c r="B1" s="87"/>
      <c r="C1" s="87"/>
    </row>
    <row r="2" spans="1:3" ht="36" customHeight="1">
      <c r="A2" s="89" t="s">
        <v>75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36581.83</v>
      </c>
    </row>
    <row r="9" spans="1:3" ht="15">
      <c r="A9" s="11">
        <v>2</v>
      </c>
      <c r="B9" s="40" t="s">
        <v>9</v>
      </c>
      <c r="C9" s="40">
        <v>33721.79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8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1.5" customHeight="1">
      <c r="A2" s="89" t="s">
        <v>104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4.5" customHeight="1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43429</v>
      </c>
    </row>
    <row r="9" spans="1:3" ht="15">
      <c r="A9" s="11">
        <v>2</v>
      </c>
      <c r="B9" s="40" t="s">
        <v>9</v>
      </c>
      <c r="C9" s="40">
        <v>44161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2" ySplit="2" topLeftCell="C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E25" sqref="E25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0.5" customHeight="1">
      <c r="A1" s="108" t="s">
        <v>3</v>
      </c>
      <c r="B1" s="108"/>
      <c r="C1" s="108"/>
    </row>
    <row r="2" spans="1:3" ht="30" customHeight="1">
      <c r="A2" s="106" t="s">
        <v>159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42420.83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37074.66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0"/>
  <sheetViews>
    <sheetView zoomScalePageLayoutView="0" workbookViewId="0" topLeftCell="A1">
      <pane xSplit="3" ySplit="2" topLeftCell="E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I24" sqref="I24"/>
    </sheetView>
  </sheetViews>
  <sheetFormatPr defaultColWidth="9.140625" defaultRowHeight="15"/>
  <cols>
    <col min="1" max="1" width="6.7109375" style="76" customWidth="1"/>
    <col min="2" max="2" width="30.00390625" style="76" customWidth="1"/>
    <col min="3" max="3" width="32.140625" style="76" customWidth="1"/>
    <col min="4" max="16384" width="9.140625" style="76" customWidth="1"/>
  </cols>
  <sheetData>
    <row r="1" spans="1:3" ht="41.25" customHeight="1">
      <c r="A1" s="114" t="s">
        <v>3</v>
      </c>
      <c r="B1" s="114"/>
      <c r="C1" s="114"/>
    </row>
    <row r="2" spans="1:3" ht="30" customHeight="1">
      <c r="A2" s="106" t="s">
        <v>160</v>
      </c>
      <c r="B2" s="106"/>
      <c r="C2" s="106"/>
    </row>
    <row r="3" spans="1:3" ht="15">
      <c r="A3" s="107"/>
      <c r="B3" s="107"/>
      <c r="C3" s="107"/>
    </row>
    <row r="4" ht="15">
      <c r="A4" s="75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35804.99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23303.77</v>
      </c>
    </row>
    <row r="10" ht="15">
      <c r="A10" s="75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4" sqref="A14:IV2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" customHeight="1">
      <c r="A1" s="87" t="s">
        <v>3</v>
      </c>
      <c r="B1" s="87"/>
      <c r="C1" s="87"/>
    </row>
    <row r="2" spans="1:3" ht="36" customHeight="1">
      <c r="A2" s="89" t="s">
        <v>53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55759.99</v>
      </c>
    </row>
    <row r="9" spans="1:3" ht="15">
      <c r="A9" s="11">
        <v>2</v>
      </c>
      <c r="B9" s="40" t="s">
        <v>9</v>
      </c>
      <c r="C9" s="40">
        <v>37441.36</v>
      </c>
    </row>
    <row r="10" spans="1:3" ht="15">
      <c r="A10" s="11">
        <v>3</v>
      </c>
      <c r="B10" s="40" t="s">
        <v>10</v>
      </c>
      <c r="C10" s="40">
        <v>40413.21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54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39866.68</v>
      </c>
    </row>
    <row r="9" spans="1:3" ht="15">
      <c r="A9" s="11">
        <v>2</v>
      </c>
      <c r="B9" s="40" t="s">
        <v>9</v>
      </c>
      <c r="C9" s="40">
        <v>38344.6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36" customHeight="1">
      <c r="A2" s="89" t="s">
        <v>161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52114.74</v>
      </c>
    </row>
    <row r="9" spans="1:3" ht="15">
      <c r="A9" s="11">
        <v>2</v>
      </c>
      <c r="B9" s="40" t="s">
        <v>9</v>
      </c>
      <c r="C9" s="40">
        <v>46156.5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.75" customHeight="1">
      <c r="A1" s="87" t="s">
        <v>3</v>
      </c>
      <c r="B1" s="87"/>
      <c r="C1" s="87"/>
    </row>
    <row r="2" spans="1:3" ht="36" customHeight="1">
      <c r="A2" s="89" t="s">
        <v>162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41371.97</v>
      </c>
    </row>
    <row r="9" spans="1:3" ht="15">
      <c r="A9" s="11">
        <v>2</v>
      </c>
      <c r="B9" s="40" t="s">
        <v>9</v>
      </c>
      <c r="C9" s="40">
        <v>0</v>
      </c>
    </row>
    <row r="10" spans="1:3" ht="15">
      <c r="A10" s="11">
        <v>3</v>
      </c>
      <c r="B10" s="40" t="s">
        <v>10</v>
      </c>
      <c r="C10" s="40">
        <v>37231.03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2.5" customHeight="1">
      <c r="A1" s="87" t="s">
        <v>3</v>
      </c>
      <c r="B1" s="87"/>
      <c r="C1" s="87"/>
    </row>
    <row r="2" spans="1:3" ht="36" customHeight="1">
      <c r="A2" s="89" t="s">
        <v>163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30507.5</v>
      </c>
    </row>
    <row r="9" spans="1:3" ht="15">
      <c r="A9" s="11">
        <v>2</v>
      </c>
      <c r="B9" s="40" t="s">
        <v>9</v>
      </c>
      <c r="C9" s="40">
        <v>28067.71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55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36721.48</v>
      </c>
    </row>
    <row r="9" spans="1:3" ht="15">
      <c r="A9" s="11">
        <v>2</v>
      </c>
      <c r="B9" s="40" t="s">
        <v>9</v>
      </c>
      <c r="C9" s="40">
        <v>27619.34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9.5" customHeight="1">
      <c r="A1" s="87" t="s">
        <v>3</v>
      </c>
      <c r="B1" s="87"/>
      <c r="C1" s="87"/>
    </row>
    <row r="2" spans="1:3" ht="36" customHeight="1">
      <c r="A2" s="89" t="s">
        <v>164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38900.18</v>
      </c>
    </row>
    <row r="9" spans="1:3" ht="15">
      <c r="A9" s="11">
        <v>2</v>
      </c>
      <c r="B9" s="40" t="s">
        <v>9</v>
      </c>
      <c r="C9" s="40">
        <v>44500.49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" customHeight="1">
      <c r="A1" s="87" t="s">
        <v>3</v>
      </c>
      <c r="B1" s="87"/>
      <c r="C1" s="87"/>
    </row>
    <row r="2" spans="1:3" ht="36" customHeight="1">
      <c r="A2" s="89" t="s">
        <v>165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39918.05</v>
      </c>
    </row>
    <row r="9" spans="1:3" ht="15">
      <c r="A9" s="11">
        <v>2</v>
      </c>
      <c r="B9" s="40" t="s">
        <v>9</v>
      </c>
      <c r="C9" s="40">
        <v>32641.01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" customHeight="1">
      <c r="A1" s="87" t="s">
        <v>3</v>
      </c>
      <c r="B1" s="87"/>
      <c r="C1" s="87"/>
    </row>
    <row r="2" spans="1:3" ht="30" customHeight="1">
      <c r="A2" s="89" t="s">
        <v>105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29900.09</v>
      </c>
    </row>
    <row r="9" spans="1:3" ht="15">
      <c r="A9" s="11">
        <v>2</v>
      </c>
      <c r="B9" s="40" t="s">
        <v>9</v>
      </c>
      <c r="C9" s="40">
        <v>36007.77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6" customHeight="1">
      <c r="A2" s="89" t="s">
        <v>166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33258.44</v>
      </c>
    </row>
    <row r="9" spans="1:3" ht="15">
      <c r="A9" s="11">
        <v>2</v>
      </c>
      <c r="B9" s="40" t="s">
        <v>9</v>
      </c>
      <c r="C9" s="40">
        <v>36070.09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" customHeight="1">
      <c r="A1" s="87" t="s">
        <v>3</v>
      </c>
      <c r="B1" s="87"/>
      <c r="C1" s="87"/>
    </row>
    <row r="2" spans="1:3" ht="36" customHeight="1">
      <c r="A2" s="89" t="s">
        <v>167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34292.99</v>
      </c>
    </row>
    <row r="9" spans="1:3" ht="15">
      <c r="A9" s="11">
        <v>2</v>
      </c>
      <c r="B9" s="40" t="s">
        <v>9</v>
      </c>
      <c r="C9" s="40">
        <v>29207.96</v>
      </c>
    </row>
    <row r="10" spans="1:3" ht="15">
      <c r="A10" s="11">
        <v>3</v>
      </c>
      <c r="B10" s="40" t="s">
        <v>10</v>
      </c>
      <c r="C10" s="40">
        <v>28828.24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168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33332.15</v>
      </c>
    </row>
    <row r="9" spans="1:3" ht="15">
      <c r="A9" s="11">
        <v>2</v>
      </c>
      <c r="B9" s="40" t="s">
        <v>9</v>
      </c>
      <c r="C9" s="40">
        <v>21154.31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42" customHeight="1">
      <c r="A2" s="89" t="s">
        <v>56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44934.48</v>
      </c>
    </row>
    <row r="9" spans="1:3" ht="15">
      <c r="A9" s="11">
        <v>2</v>
      </c>
      <c r="B9" s="40" t="s">
        <v>9</v>
      </c>
      <c r="C9" s="40">
        <v>37319.13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5" customHeight="1">
      <c r="A1" s="91" t="s">
        <v>3</v>
      </c>
      <c r="B1" s="91"/>
      <c r="C1" s="91"/>
    </row>
    <row r="2" spans="1:3" ht="36" customHeight="1">
      <c r="A2" s="92" t="s">
        <v>169</v>
      </c>
      <c r="B2" s="92"/>
      <c r="C2" s="92"/>
    </row>
    <row r="3" spans="1:3" ht="15" customHeight="1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36707.23</v>
      </c>
    </row>
    <row r="9" spans="1:3" ht="15">
      <c r="A9" s="2">
        <v>2</v>
      </c>
      <c r="B9" s="3" t="s">
        <v>9</v>
      </c>
      <c r="C9" s="3">
        <v>31038.65</v>
      </c>
    </row>
    <row r="10" spans="1:3" ht="15">
      <c r="A10" s="2">
        <v>3</v>
      </c>
      <c r="B10" s="3" t="s">
        <v>10</v>
      </c>
      <c r="C10" s="3">
        <v>0</v>
      </c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 customHeight="1">
      <c r="A15" s="90"/>
      <c r="B15" s="90"/>
    </row>
    <row r="16" ht="15">
      <c r="A16" s="8"/>
    </row>
    <row r="17" spans="1:4" ht="15.75">
      <c r="A17" s="8"/>
      <c r="D17" s="36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8.75" customHeight="1">
      <c r="A1" s="91" t="s">
        <v>3</v>
      </c>
      <c r="B1" s="91"/>
      <c r="C1" s="91"/>
    </row>
    <row r="2" spans="1:3" ht="36" customHeight="1">
      <c r="A2" s="92" t="s">
        <v>170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39275.61</v>
      </c>
    </row>
    <row r="9" spans="1:3" ht="15">
      <c r="A9" s="2">
        <v>2</v>
      </c>
      <c r="B9" s="3" t="s">
        <v>9</v>
      </c>
      <c r="C9" s="3">
        <v>33557.84</v>
      </c>
    </row>
    <row r="10" spans="1:3" ht="15">
      <c r="A10" s="2">
        <v>3</v>
      </c>
      <c r="B10" s="3" t="s">
        <v>10</v>
      </c>
      <c r="C10" s="3">
        <v>34959.79</v>
      </c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>
      <c r="A15" s="90"/>
      <c r="B15" s="90"/>
    </row>
    <row r="16" ht="15">
      <c r="A16" s="8"/>
    </row>
    <row r="17" spans="1:4" ht="15.75">
      <c r="A17" s="8"/>
      <c r="D17" s="36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52.5" customHeight="1">
      <c r="A1" s="91" t="s">
        <v>3</v>
      </c>
      <c r="B1" s="91"/>
      <c r="C1" s="91"/>
    </row>
    <row r="2" spans="1:3" ht="42.75" customHeight="1">
      <c r="A2" s="92" t="s">
        <v>171</v>
      </c>
      <c r="B2" s="92"/>
      <c r="C2" s="92"/>
    </row>
    <row r="3" spans="1:3" ht="15" customHeight="1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43700.15</v>
      </c>
    </row>
    <row r="9" spans="1:3" ht="15">
      <c r="A9" s="2">
        <v>2</v>
      </c>
      <c r="B9" s="3" t="s">
        <v>9</v>
      </c>
      <c r="C9" s="3">
        <v>37363.84</v>
      </c>
    </row>
    <row r="10" spans="1:3" ht="15">
      <c r="A10" s="2">
        <v>3</v>
      </c>
      <c r="B10" s="3" t="s">
        <v>10</v>
      </c>
      <c r="C10" s="3">
        <v>0</v>
      </c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 customHeight="1">
      <c r="A15" s="90"/>
      <c r="B15" s="90"/>
    </row>
    <row r="16" ht="15">
      <c r="A16" s="8"/>
    </row>
    <row r="17" spans="1:4" ht="15.75">
      <c r="A17" s="8"/>
      <c r="D17" s="36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pane xSplit="2" ySplit="3" topLeftCell="C4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C13" sqref="C13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23.421875" style="24" customWidth="1"/>
    <col min="4" max="16384" width="9.140625" style="24" customWidth="1"/>
  </cols>
  <sheetData>
    <row r="1" spans="1:3" ht="49.5" customHeight="1">
      <c r="A1" s="113" t="s">
        <v>3</v>
      </c>
      <c r="B1" s="113"/>
      <c r="C1" s="113"/>
    </row>
    <row r="2" spans="1:3" ht="30" customHeight="1">
      <c r="A2" s="111" t="s">
        <v>57</v>
      </c>
      <c r="B2" s="111"/>
      <c r="C2" s="111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8">
        <v>37450.46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28">
        <v>34010.11</v>
      </c>
    </row>
    <row r="10" ht="12.75">
      <c r="A10" s="25"/>
    </row>
    <row r="17" ht="15.75">
      <c r="D17" s="37"/>
    </row>
  </sheetData>
  <sheetProtection/>
  <mergeCells count="3">
    <mergeCell ref="A2:C2"/>
    <mergeCell ref="A3:C3"/>
    <mergeCell ref="A1:C1"/>
  </mergeCells>
  <conditionalFormatting sqref="C19:G19">
    <cfRule type="cellIs" priority="16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C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3.5" customHeight="1">
      <c r="A1" s="108" t="s">
        <v>3</v>
      </c>
      <c r="B1" s="108"/>
      <c r="C1" s="108"/>
    </row>
    <row r="2" spans="1:3" ht="30" customHeight="1">
      <c r="A2" s="106" t="s">
        <v>172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37528.1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26742.47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3" sqref="A3:C3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4.25" customHeight="1">
      <c r="A1" s="108" t="s">
        <v>3</v>
      </c>
      <c r="B1" s="108"/>
      <c r="C1" s="108"/>
    </row>
    <row r="2" spans="1:3" ht="30" customHeight="1">
      <c r="A2" s="106" t="s">
        <v>58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39819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35344.54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39" dxfId="0" operator="notEqual" stopIfTrue="1">
      <formula>(#REF!+$D$4)*0.35</formula>
    </cfRule>
  </conditionalFormatting>
  <conditionalFormatting sqref="I19:L19">
    <cfRule type="cellIs" priority="35" dxfId="0" operator="notEqual" stopIfTrue="1">
      <formula>(#REF!+$D$4)*0.35</formula>
    </cfRule>
  </conditionalFormatting>
  <conditionalFormatting sqref="D19:G19">
    <cfRule type="cellIs" priority="34" dxfId="0" operator="notEqual" stopIfTrue="1">
      <formula>(#REF!+$D$4)*0.35</formula>
    </cfRule>
  </conditionalFormatting>
  <conditionalFormatting sqref="I19:L19">
    <cfRule type="cellIs" priority="33" dxfId="0" operator="notEqual" stopIfTrue="1">
      <formula>(#REF!+$D$4)*0.35</formula>
    </cfRule>
  </conditionalFormatting>
  <conditionalFormatting sqref="D19:G19">
    <cfRule type="cellIs" priority="32" dxfId="0" operator="notEqual" stopIfTrue="1">
      <formula>(#REF!+$D$4)*0.35</formula>
    </cfRule>
  </conditionalFormatting>
  <conditionalFormatting sqref="I19:L19">
    <cfRule type="cellIs" priority="31" dxfId="0" operator="notEqual" stopIfTrue="1">
      <formula>(#REF!+$D$4)*0.35</formula>
    </cfRule>
  </conditionalFormatting>
  <conditionalFormatting sqref="I19:L19">
    <cfRule type="cellIs" priority="30" dxfId="0" operator="notEqual" stopIfTrue="1">
      <formula>(#REF!+$D$4)*0.35</formula>
    </cfRule>
  </conditionalFormatting>
  <conditionalFormatting sqref="I19:L19">
    <cfRule type="cellIs" priority="29" dxfId="0" operator="notEqual" stopIfTrue="1">
      <formula>(#REF!+$D$4)*0.35</formula>
    </cfRule>
  </conditionalFormatting>
  <conditionalFormatting sqref="O19:P19">
    <cfRule type="cellIs" priority="28" dxfId="0" operator="notEqual" stopIfTrue="1">
      <formula>(#REF!+$D$4)*0.35</formula>
    </cfRule>
  </conditionalFormatting>
  <conditionalFormatting sqref="O19:P19">
    <cfRule type="cellIs" priority="27" dxfId="0" operator="notEqual" stopIfTrue="1">
      <formula>(#REF!+$D$4)*0.35</formula>
    </cfRule>
  </conditionalFormatting>
  <conditionalFormatting sqref="O19:P19">
    <cfRule type="cellIs" priority="26" dxfId="0" operator="notEqual" stopIfTrue="1">
      <formula>(#REF!+$D$4)*0.35</formula>
    </cfRule>
  </conditionalFormatting>
  <conditionalFormatting sqref="O19:P19">
    <cfRule type="cellIs" priority="25" dxfId="0" operator="notEqual" stopIfTrue="1">
      <formula>(#REF!+$D$4)*0.35</formula>
    </cfRule>
  </conditionalFormatting>
  <conditionalFormatting sqref="O19:P19">
    <cfRule type="cellIs" priority="24" dxfId="0" operator="notEqual" stopIfTrue="1">
      <formula>(#REF!+$D$4)*0.35</formula>
    </cfRule>
  </conditionalFormatting>
  <conditionalFormatting sqref="R19:S19">
    <cfRule type="cellIs" priority="23" dxfId="0" operator="notEqual" stopIfTrue="1">
      <formula>(#REF!+$D$4)*0.35</formula>
    </cfRule>
  </conditionalFormatting>
  <conditionalFormatting sqref="R19:S19">
    <cfRule type="cellIs" priority="22" dxfId="0" operator="notEqual" stopIfTrue="1">
      <formula>(#REF!+$D$4)*0.35</formula>
    </cfRule>
  </conditionalFormatting>
  <conditionalFormatting sqref="R19:S19">
    <cfRule type="cellIs" priority="21" dxfId="0" operator="notEqual" stopIfTrue="1">
      <formula>(#REF!+$D$4)*0.35</formula>
    </cfRule>
  </conditionalFormatting>
  <conditionalFormatting sqref="R19:S19">
    <cfRule type="cellIs" priority="20" dxfId="0" operator="notEqual" stopIfTrue="1">
      <formula>(#REF!+$D$4)*0.35</formula>
    </cfRule>
  </conditionalFormatting>
  <conditionalFormatting sqref="R19:S19">
    <cfRule type="cellIs" priority="19" dxfId="0" operator="notEqual" stopIfTrue="1">
      <formula>(#REF!+$D$4)*0.35</formula>
    </cfRule>
  </conditionalFormatting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5.5" customHeight="1">
      <c r="A1" s="87" t="s">
        <v>3</v>
      </c>
      <c r="B1" s="87"/>
      <c r="C1" s="87"/>
    </row>
    <row r="2" spans="1:3" ht="32.25" customHeight="1">
      <c r="A2" s="89" t="s">
        <v>21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36545.5</v>
      </c>
    </row>
    <row r="9" spans="1:3" ht="15">
      <c r="A9" s="11">
        <v>2</v>
      </c>
      <c r="B9" s="40" t="s">
        <v>9</v>
      </c>
      <c r="C9" s="40">
        <v>39391.75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2" ySplit="2" topLeftCell="C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C19" sqref="C19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5" customHeight="1">
      <c r="A1" s="108" t="s">
        <v>3</v>
      </c>
      <c r="B1" s="108"/>
      <c r="C1" s="108"/>
    </row>
    <row r="2" spans="1:3" ht="30" customHeight="1">
      <c r="A2" s="106" t="s">
        <v>173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38752.26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36857.96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2" sqref="A2:C9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51.75" customHeight="1">
      <c r="A1" s="108" t="s">
        <v>3</v>
      </c>
      <c r="B1" s="108"/>
      <c r="C1" s="108"/>
    </row>
    <row r="2" spans="1:3" ht="30" customHeight="1">
      <c r="A2" s="106" t="s">
        <v>174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f>338740.75/11</f>
        <v>30794.613636363636</v>
      </c>
    </row>
    <row r="8" spans="1:3" ht="15">
      <c r="A8" s="77">
        <v>2</v>
      </c>
      <c r="B8" s="78" t="s">
        <v>18</v>
      </c>
      <c r="C8" s="79">
        <f>60835.76/2</f>
        <v>30417.88</v>
      </c>
    </row>
    <row r="9" spans="1:3" ht="15">
      <c r="A9" s="77">
        <v>3</v>
      </c>
      <c r="B9" s="78" t="s">
        <v>9</v>
      </c>
      <c r="C9" s="79">
        <f>420946.61/12</f>
        <v>35078.88416666666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D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2" sqref="A2:C2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5" customHeight="1">
      <c r="A1" s="108" t="s">
        <v>3</v>
      </c>
      <c r="B1" s="108"/>
      <c r="C1" s="108"/>
    </row>
    <row r="2" spans="1:3" ht="30" customHeight="1">
      <c r="A2" s="106" t="s">
        <v>59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38678.62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39010.31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C12">
    <cfRule type="cellIs" priority="15" dxfId="0" operator="greaterThan" stopIfTrue="1">
      <formula>0</formula>
    </cfRule>
  </conditionalFormatting>
  <conditionalFormatting sqref="D19:G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D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pane xSplit="1" ySplit="7" topLeftCell="B8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C7" sqref="C7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8" customHeight="1">
      <c r="A1" s="108" t="s">
        <v>3</v>
      </c>
      <c r="B1" s="108"/>
      <c r="C1" s="108"/>
    </row>
    <row r="2" spans="1:3" ht="30" customHeight="1">
      <c r="A2" s="106" t="s">
        <v>175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59785.31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55188.37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F22" sqref="F22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5" customHeight="1">
      <c r="A1" s="108" t="s">
        <v>3</v>
      </c>
      <c r="B1" s="108"/>
      <c r="C1" s="108"/>
    </row>
    <row r="2" spans="1:3" ht="30" customHeight="1">
      <c r="A2" s="115" t="s">
        <v>176</v>
      </c>
      <c r="B2" s="115"/>
      <c r="C2" s="115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40376.16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39787.78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2" ySplit="2" topLeftCell="C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E44" sqref="E44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8.75" customHeight="1">
      <c r="A1" s="114" t="s">
        <v>3</v>
      </c>
      <c r="B1" s="114"/>
      <c r="C1" s="114"/>
    </row>
    <row r="2" spans="1:3" ht="30" customHeight="1">
      <c r="A2" s="106" t="s">
        <v>177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44817.92</v>
      </c>
    </row>
    <row r="8" spans="1:3" ht="15">
      <c r="A8" s="77">
        <v>2</v>
      </c>
      <c r="B8" s="78" t="s">
        <v>18</v>
      </c>
      <c r="C8" s="79">
        <v>32885.2</v>
      </c>
    </row>
    <row r="9" spans="1:3" ht="15">
      <c r="A9" s="77">
        <v>3</v>
      </c>
      <c r="B9" s="78" t="s">
        <v>9</v>
      </c>
      <c r="C9" s="79">
        <v>41316.81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0" dxfId="0" operator="notEqual" stopIfTrue="1">
      <formula>(#REF!+$D$4)*0.35</formula>
    </cfRule>
  </conditionalFormatting>
  <conditionalFormatting sqref="D11 D7:D8">
    <cfRule type="cellIs" priority="23" dxfId="179" operator="greaterThan" stopIfTrue="1">
      <formula>0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2" sqref="A2:C9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4.25" customHeight="1">
      <c r="A1" s="108" t="s">
        <v>3</v>
      </c>
      <c r="B1" s="108"/>
      <c r="C1" s="108"/>
    </row>
    <row r="2" spans="1:3" ht="30" customHeight="1">
      <c r="A2" s="106" t="s">
        <v>178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35650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41130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2" ySplit="2" topLeftCell="C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C18" sqref="C18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34.5" customHeight="1">
      <c r="A1" s="113" t="s">
        <v>3</v>
      </c>
      <c r="B1" s="113"/>
      <c r="C1" s="113"/>
    </row>
    <row r="2" spans="1:3" ht="30" customHeight="1">
      <c r="A2" s="110" t="s">
        <v>179</v>
      </c>
      <c r="B2" s="111"/>
      <c r="C2" s="111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8">
        <v>45082.92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28">
        <v>40226.73</v>
      </c>
    </row>
    <row r="10" ht="12.75">
      <c r="A10" s="25"/>
    </row>
    <row r="17" ht="15.75">
      <c r="D17" s="37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pane xSplit="3" ySplit="2" topLeftCell="E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2" sqref="A2:C2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50.25" customHeight="1">
      <c r="A1" s="113" t="s">
        <v>3</v>
      </c>
      <c r="B1" s="113"/>
      <c r="C1" s="113"/>
    </row>
    <row r="2" spans="1:3" ht="36.75" customHeight="1">
      <c r="A2" s="116" t="s">
        <v>180</v>
      </c>
      <c r="B2" s="116"/>
      <c r="C2" s="116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9">
        <v>37618.7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30">
        <v>33937.64</v>
      </c>
    </row>
    <row r="10" ht="12.75">
      <c r="A10" s="25"/>
    </row>
    <row r="17" ht="15.75">
      <c r="D17" s="37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3" ySplit="2" topLeftCell="D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I3" sqref="I3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2.75" customHeight="1">
      <c r="A1" s="108" t="s">
        <v>3</v>
      </c>
      <c r="B1" s="108"/>
      <c r="C1" s="108"/>
    </row>
    <row r="2" spans="1:3" ht="30" customHeight="1">
      <c r="A2" s="106" t="s">
        <v>181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38364.42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32554.29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" customHeight="1">
      <c r="A1" s="87" t="s">
        <v>3</v>
      </c>
      <c r="B1" s="87"/>
      <c r="C1" s="87"/>
    </row>
    <row r="2" spans="1:3" ht="30.75" customHeight="1">
      <c r="A2" s="89" t="s">
        <v>106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31284.2</v>
      </c>
    </row>
    <row r="9" spans="1:3" ht="15">
      <c r="A9" s="11">
        <v>2</v>
      </c>
      <c r="B9" s="40" t="s">
        <v>9</v>
      </c>
      <c r="C9" s="40">
        <v>30522.9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2" customHeight="1">
      <c r="A1" s="108" t="s">
        <v>3</v>
      </c>
      <c r="B1" s="108"/>
      <c r="C1" s="108"/>
    </row>
    <row r="2" spans="1:3" ht="30" customHeight="1">
      <c r="A2" s="106" t="s">
        <v>60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33953.12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35618.11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34.5" customHeight="1">
      <c r="A1" s="113" t="s">
        <v>3</v>
      </c>
      <c r="B1" s="113"/>
      <c r="C1" s="113"/>
    </row>
    <row r="2" spans="1:3" ht="30" customHeight="1">
      <c r="A2" s="110" t="s">
        <v>182</v>
      </c>
      <c r="B2" s="111"/>
      <c r="C2" s="111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8">
        <v>44232.71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28">
        <f>409431.49/12</f>
        <v>34119.29083333333</v>
      </c>
    </row>
    <row r="10" ht="12.75">
      <c r="A10" s="25"/>
    </row>
    <row r="17" ht="15.75">
      <c r="D17" s="37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pane xSplit="2" ySplit="2" topLeftCell="C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E25" sqref="E25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3.5" customHeight="1">
      <c r="A1" s="108" t="s">
        <v>3</v>
      </c>
      <c r="B1" s="108"/>
      <c r="C1" s="108"/>
    </row>
    <row r="2" spans="1:3" ht="30" customHeight="1">
      <c r="A2" s="106" t="s">
        <v>61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42242.04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38504.5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48.75" customHeight="1">
      <c r="A1" s="113" t="s">
        <v>3</v>
      </c>
      <c r="B1" s="113"/>
      <c r="C1" s="113"/>
    </row>
    <row r="2" spans="1:3" ht="30" customHeight="1">
      <c r="A2" s="116" t="s">
        <v>183</v>
      </c>
      <c r="B2" s="116"/>
      <c r="C2" s="116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8">
        <v>41832.04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28">
        <v>36328.84</v>
      </c>
    </row>
    <row r="10" ht="12.75">
      <c r="A10" s="25"/>
    </row>
    <row r="17" ht="15.75">
      <c r="D17" s="37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8.75" customHeight="1">
      <c r="A1" s="108" t="s">
        <v>3</v>
      </c>
      <c r="B1" s="108"/>
      <c r="C1" s="108"/>
    </row>
    <row r="2" spans="1:3" ht="30" customHeight="1">
      <c r="A2" s="106" t="s">
        <v>184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37576.07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38055.22</v>
      </c>
    </row>
    <row r="10" ht="12.75">
      <c r="A10" s="70"/>
    </row>
    <row r="17" ht="15.75">
      <c r="D17" s="74"/>
    </row>
  </sheetData>
  <sheetProtection/>
  <mergeCells count="3">
    <mergeCell ref="A2:C2"/>
    <mergeCell ref="A3:C3"/>
    <mergeCell ref="A1:C1"/>
  </mergeCells>
  <conditionalFormatting sqref="C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C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C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" customHeight="1">
      <c r="A1" s="117" t="s">
        <v>3</v>
      </c>
      <c r="B1" s="117"/>
      <c r="C1" s="117"/>
    </row>
    <row r="2" spans="1:3" ht="36" customHeight="1">
      <c r="A2" s="89" t="s">
        <v>62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37317.44</v>
      </c>
    </row>
    <row r="9" spans="1:3" ht="15">
      <c r="A9" s="11">
        <v>2</v>
      </c>
      <c r="B9" s="40" t="s">
        <v>9</v>
      </c>
      <c r="C9" s="40">
        <v>26304.19</v>
      </c>
    </row>
    <row r="10" spans="1:3" ht="15">
      <c r="A10" s="11">
        <v>3</v>
      </c>
      <c r="B10" s="40" t="s">
        <v>10</v>
      </c>
      <c r="C10" s="40">
        <v>43149.8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4.25" customHeight="1">
      <c r="A1" s="87" t="s">
        <v>3</v>
      </c>
      <c r="B1" s="87"/>
      <c r="C1" s="87"/>
    </row>
    <row r="2" spans="1:3" ht="36" customHeight="1">
      <c r="A2" s="89" t="s">
        <v>185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43459.32</v>
      </c>
    </row>
    <row r="9" spans="1:3" ht="15">
      <c r="A9" s="11">
        <v>2</v>
      </c>
      <c r="B9" s="40" t="s">
        <v>9</v>
      </c>
      <c r="C9" s="40">
        <v>31257.54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36" customHeight="1">
      <c r="A2" s="89" t="s">
        <v>186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27962.42</v>
      </c>
    </row>
    <row r="9" spans="1:3" ht="15">
      <c r="A9" s="11">
        <v>2</v>
      </c>
      <c r="B9" s="40" t="s">
        <v>9</v>
      </c>
      <c r="C9" s="40">
        <v>30867.75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6" customHeight="1">
      <c r="A2" s="89" t="s">
        <v>63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33315.09</v>
      </c>
    </row>
    <row r="9" spans="1:3" ht="15">
      <c r="A9" s="11">
        <v>2</v>
      </c>
      <c r="B9" s="40" t="s">
        <v>9</v>
      </c>
      <c r="C9" s="40">
        <v>25946.26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" customHeight="1">
      <c r="A1" s="87" t="s">
        <v>3</v>
      </c>
      <c r="B1" s="87"/>
      <c r="C1" s="87"/>
    </row>
    <row r="2" spans="1:3" ht="36" customHeight="1">
      <c r="A2" s="89" t="s">
        <v>187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38290.45</v>
      </c>
    </row>
    <row r="9" spans="1:3" ht="15">
      <c r="A9" s="11">
        <v>2</v>
      </c>
      <c r="B9" s="40" t="s">
        <v>9</v>
      </c>
      <c r="C9" s="40">
        <v>26430.14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3.25" customHeight="1">
      <c r="A1" s="87" t="s">
        <v>3</v>
      </c>
      <c r="B1" s="87"/>
      <c r="C1" s="87"/>
    </row>
    <row r="2" spans="1:3" ht="31.5" customHeight="1">
      <c r="A2" s="89" t="s">
        <v>107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36498.33</v>
      </c>
    </row>
    <row r="9" spans="1:3" ht="15">
      <c r="A9" s="11">
        <v>2</v>
      </c>
      <c r="B9" s="40" t="s">
        <v>9</v>
      </c>
      <c r="C9" s="40">
        <v>26292.34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64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27277.06</v>
      </c>
    </row>
    <row r="9" spans="1:3" ht="15">
      <c r="A9" s="11">
        <v>2</v>
      </c>
      <c r="B9" s="40" t="s">
        <v>9</v>
      </c>
      <c r="C9" s="40">
        <v>34096.33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6" customHeight="1">
      <c r="A2" s="89" t="s">
        <v>188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26863.33</v>
      </c>
    </row>
    <row r="9" spans="1:3" ht="15">
      <c r="A9" s="11">
        <v>2</v>
      </c>
      <c r="B9" s="40" t="s">
        <v>9</v>
      </c>
      <c r="C9" s="40">
        <v>31231.64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41.25" customHeight="1">
      <c r="A2" s="89" t="s">
        <v>65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39371.44</v>
      </c>
    </row>
    <row r="9" spans="1:3" ht="15">
      <c r="A9" s="11">
        <v>2</v>
      </c>
      <c r="B9" s="40" t="s">
        <v>9</v>
      </c>
      <c r="C9" s="40">
        <v>43310.5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6.8515625" style="38" customWidth="1"/>
    <col min="4" max="16384" width="9.140625" style="38" customWidth="1"/>
  </cols>
  <sheetData>
    <row r="1" spans="1:3" ht="46.5" customHeight="1">
      <c r="A1" s="102" t="s">
        <v>3</v>
      </c>
      <c r="B1" s="103"/>
      <c r="C1" s="104"/>
    </row>
    <row r="2" spans="1:3" ht="34.5" customHeight="1">
      <c r="A2" s="89" t="s">
        <v>189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41477.24</v>
      </c>
    </row>
    <row r="8" spans="1:3" ht="15">
      <c r="A8" s="11">
        <v>3</v>
      </c>
      <c r="B8" s="40" t="s">
        <v>9</v>
      </c>
      <c r="C8" s="11">
        <v>41927.44</v>
      </c>
    </row>
    <row r="9" ht="15">
      <c r="A9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5.00390625" style="38" customWidth="1"/>
    <col min="4" max="16384" width="9.140625" style="38" customWidth="1"/>
  </cols>
  <sheetData>
    <row r="1" spans="1:3" ht="46.5" customHeight="1">
      <c r="A1" s="102" t="s">
        <v>3</v>
      </c>
      <c r="B1" s="103"/>
      <c r="C1" s="104"/>
    </row>
    <row r="2" spans="1:3" ht="33.75" customHeight="1">
      <c r="A2" s="89" t="s">
        <v>66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33075</v>
      </c>
    </row>
    <row r="8" spans="1:3" ht="15">
      <c r="A8" s="11">
        <v>2</v>
      </c>
      <c r="B8" s="40" t="s">
        <v>10</v>
      </c>
      <c r="C8" s="11">
        <v>41858</v>
      </c>
    </row>
    <row r="9" spans="1:3" ht="15">
      <c r="A9" s="11">
        <v>3</v>
      </c>
      <c r="B9" s="40" t="s">
        <v>9</v>
      </c>
      <c r="C9" s="11">
        <v>41315</v>
      </c>
    </row>
    <row r="10" ht="15">
      <c r="A10" s="45"/>
    </row>
    <row r="11" ht="15">
      <c r="A11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25.57421875" style="0" customWidth="1"/>
  </cols>
  <sheetData>
    <row r="1" spans="1:3" ht="45" customHeight="1">
      <c r="A1" s="118" t="s">
        <v>3</v>
      </c>
      <c r="B1" s="119"/>
      <c r="C1" s="120"/>
    </row>
    <row r="2" spans="1:3" ht="35.25" customHeight="1">
      <c r="A2" s="92" t="s">
        <v>67</v>
      </c>
      <c r="B2" s="92"/>
      <c r="C2" s="92"/>
    </row>
    <row r="3" spans="1:3" ht="15">
      <c r="A3" s="93" t="s">
        <v>4</v>
      </c>
      <c r="B3" s="93"/>
      <c r="C3" s="93"/>
    </row>
    <row r="4" ht="15">
      <c r="A4" s="1"/>
    </row>
    <row r="5" spans="1:3" ht="18.75" customHeight="1">
      <c r="A5" s="2" t="s">
        <v>5</v>
      </c>
      <c r="B5" s="2" t="s">
        <v>6</v>
      </c>
      <c r="C5" s="2" t="s">
        <v>7</v>
      </c>
    </row>
    <row r="6" spans="1:3" ht="15.75" thickBot="1">
      <c r="A6" s="2">
        <v>1</v>
      </c>
      <c r="B6" s="2">
        <v>2</v>
      </c>
      <c r="C6" s="2">
        <v>3</v>
      </c>
    </row>
    <row r="7" spans="1:3" ht="15.75" thickBot="1">
      <c r="A7" s="2">
        <v>1</v>
      </c>
      <c r="B7" s="31" t="s">
        <v>8</v>
      </c>
      <c r="C7" s="32">
        <v>40408.88</v>
      </c>
    </row>
    <row r="8" spans="1:3" ht="15.75" thickBot="1">
      <c r="A8" s="2">
        <v>2</v>
      </c>
      <c r="B8" s="33" t="s">
        <v>18</v>
      </c>
      <c r="C8" s="34">
        <v>29088.59</v>
      </c>
    </row>
    <row r="9" spans="1:3" ht="15.75" thickBot="1">
      <c r="A9" s="2">
        <v>3</v>
      </c>
      <c r="B9" s="33" t="s">
        <v>9</v>
      </c>
      <c r="C9" s="35">
        <v>66390.2</v>
      </c>
    </row>
    <row r="10" ht="15">
      <c r="A10" s="8"/>
    </row>
    <row r="11" ht="15">
      <c r="A11" s="8"/>
    </row>
    <row r="17" ht="15.75">
      <c r="D17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8.28125" style="38" customWidth="1"/>
    <col min="4" max="16384" width="9.140625" style="38" customWidth="1"/>
  </cols>
  <sheetData>
    <row r="1" spans="1:3" ht="46.5" customHeight="1">
      <c r="A1" s="102" t="s">
        <v>3</v>
      </c>
      <c r="B1" s="103"/>
      <c r="C1" s="104"/>
    </row>
    <row r="2" spans="1:3" ht="39" customHeight="1">
      <c r="A2" s="89" t="s">
        <v>68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40">
        <v>37237.36</v>
      </c>
    </row>
    <row r="8" spans="1:3" ht="15">
      <c r="A8" s="11">
        <v>3</v>
      </c>
      <c r="B8" s="40" t="s">
        <v>9</v>
      </c>
      <c r="C8" s="40">
        <v>28969.56</v>
      </c>
    </row>
    <row r="9" ht="15">
      <c r="A9" s="45"/>
    </row>
    <row r="10" ht="15">
      <c r="A10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5.57421875" style="38" customWidth="1"/>
    <col min="4" max="16384" width="9.140625" style="38" customWidth="1"/>
  </cols>
  <sheetData>
    <row r="1" spans="1:3" ht="38.25" customHeight="1">
      <c r="A1" s="102" t="s">
        <v>3</v>
      </c>
      <c r="B1" s="103"/>
      <c r="C1" s="104"/>
    </row>
    <row r="2" spans="1:3" ht="31.5" customHeight="1">
      <c r="A2" s="89" t="s">
        <v>69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40">
        <v>35152.13</v>
      </c>
    </row>
    <row r="8" spans="1:3" ht="15">
      <c r="A8" s="11">
        <v>3</v>
      </c>
      <c r="B8" s="40" t="s">
        <v>9</v>
      </c>
      <c r="C8" s="40">
        <v>39088.12</v>
      </c>
    </row>
    <row r="9" ht="15">
      <c r="A9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1.57421875" style="38" customWidth="1"/>
    <col min="4" max="16384" width="9.140625" style="38" customWidth="1"/>
  </cols>
  <sheetData>
    <row r="1" spans="1:3" ht="53.25" customHeight="1">
      <c r="A1" s="102" t="s">
        <v>3</v>
      </c>
      <c r="B1" s="103"/>
      <c r="C1" s="104"/>
    </row>
    <row r="2" spans="1:3" ht="33.75" customHeight="1">
      <c r="A2" s="89" t="s">
        <v>70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48">
        <v>43949.35</v>
      </c>
    </row>
    <row r="8" spans="1:3" ht="15">
      <c r="A8" s="11">
        <v>3</v>
      </c>
      <c r="B8" s="40" t="s">
        <v>9</v>
      </c>
      <c r="C8" s="48">
        <v>27825.7</v>
      </c>
    </row>
    <row r="9" ht="15">
      <c r="A9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8.00390625" style="38" customWidth="1"/>
    <col min="4" max="16384" width="9.140625" style="38" customWidth="1"/>
  </cols>
  <sheetData>
    <row r="1" spans="1:3" ht="50.25" customHeight="1">
      <c r="A1" s="102" t="s">
        <v>3</v>
      </c>
      <c r="B1" s="103"/>
      <c r="C1" s="104"/>
    </row>
    <row r="2" spans="1:3" ht="49.5" customHeight="1">
      <c r="A2" s="121" t="s">
        <v>71</v>
      </c>
      <c r="B2" s="121"/>
      <c r="C2" s="121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40">
        <v>32929.27</v>
      </c>
    </row>
    <row r="8" spans="1:3" ht="15">
      <c r="A8" s="11">
        <v>2</v>
      </c>
      <c r="B8" s="40" t="s">
        <v>9</v>
      </c>
      <c r="C8" s="40">
        <v>28672.63</v>
      </c>
    </row>
    <row r="9" spans="1:3" ht="15">
      <c r="A9" s="80"/>
      <c r="B9" s="41"/>
      <c r="C9" s="41"/>
    </row>
    <row r="10" ht="15">
      <c r="A10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3.25" customHeight="1">
      <c r="A1" s="87" t="s">
        <v>3</v>
      </c>
      <c r="B1" s="87"/>
      <c r="C1" s="87"/>
    </row>
    <row r="2" spans="1:3" ht="30" customHeight="1">
      <c r="A2" s="89" t="s">
        <v>22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32833.8</v>
      </c>
    </row>
    <row r="9" spans="1:3" ht="15">
      <c r="A9" s="11">
        <v>2</v>
      </c>
      <c r="B9" s="40" t="s">
        <v>9</v>
      </c>
      <c r="C9" s="40">
        <v>34567.98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9.28125" style="38" customWidth="1"/>
    <col min="4" max="16384" width="9.140625" style="38" customWidth="1"/>
  </cols>
  <sheetData>
    <row r="1" spans="1:3" ht="38.25" customHeight="1">
      <c r="A1" s="102" t="s">
        <v>3</v>
      </c>
      <c r="B1" s="103"/>
      <c r="C1" s="104"/>
    </row>
    <row r="2" spans="1:3" ht="30.75" customHeight="1">
      <c r="A2" s="89" t="s">
        <v>72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61411</v>
      </c>
    </row>
    <row r="8" spans="1:3" ht="15">
      <c r="A8" s="11">
        <v>2</v>
      </c>
      <c r="B8" s="40" t="s">
        <v>41</v>
      </c>
      <c r="C8" s="60">
        <v>41034</v>
      </c>
    </row>
    <row r="9" spans="1:3" ht="15">
      <c r="A9" s="11">
        <v>3</v>
      </c>
      <c r="B9" s="40" t="s">
        <v>9</v>
      </c>
      <c r="C9" s="60">
        <v>54271</v>
      </c>
    </row>
    <row r="10" spans="1:3" ht="15">
      <c r="A10" s="81"/>
      <c r="B10" s="41"/>
      <c r="C10" s="82"/>
    </row>
    <row r="11" spans="1:3" ht="15" customHeight="1">
      <c r="A11" s="81"/>
      <c r="B11" s="41"/>
      <c r="C11" s="82"/>
    </row>
    <row r="12" ht="15">
      <c r="A12" s="45"/>
    </row>
    <row r="13" ht="15">
      <c r="A13" s="45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5.25" customHeight="1">
      <c r="A1" s="87" t="s">
        <v>3</v>
      </c>
      <c r="B1" s="87"/>
      <c r="C1" s="87"/>
    </row>
    <row r="2" spans="1:3" ht="36" customHeight="1">
      <c r="A2" s="89" t="s">
        <v>15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39424.6</v>
      </c>
    </row>
    <row r="9" spans="1:3" ht="15">
      <c r="A9" s="11">
        <v>2</v>
      </c>
      <c r="B9" s="40" t="s">
        <v>9</v>
      </c>
      <c r="C9" s="48">
        <v>35749.68</v>
      </c>
    </row>
    <row r="10" spans="1:3" ht="15">
      <c r="A10" s="11">
        <v>3</v>
      </c>
      <c r="B10" s="40" t="s">
        <v>10</v>
      </c>
      <c r="C10" s="48">
        <v>34488.75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6.5" customHeight="1">
      <c r="A1" s="87" t="s">
        <v>3</v>
      </c>
      <c r="B1" s="87"/>
      <c r="C1" s="87"/>
    </row>
    <row r="2" spans="1:3" ht="36" customHeight="1">
      <c r="A2" s="89" t="s">
        <v>13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66414.98</v>
      </c>
    </row>
    <row r="9" spans="1:3" ht="15">
      <c r="A9" s="11">
        <v>2</v>
      </c>
      <c r="B9" s="40" t="s">
        <v>9</v>
      </c>
      <c r="C9" s="40">
        <v>53179.85</v>
      </c>
    </row>
    <row r="10" spans="1:3" ht="15">
      <c r="A10" s="11">
        <v>3</v>
      </c>
      <c r="B10" s="40" t="s">
        <v>10</v>
      </c>
      <c r="C10" s="40">
        <v>57632.3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0.75" customHeight="1">
      <c r="A1" s="87" t="s">
        <v>3</v>
      </c>
      <c r="B1" s="87"/>
      <c r="C1" s="87"/>
    </row>
    <row r="2" spans="1:3" ht="36" customHeight="1">
      <c r="A2" s="89" t="s">
        <v>16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45111.23</v>
      </c>
    </row>
    <row r="9" spans="1:3" ht="15">
      <c r="A9" s="11">
        <v>2</v>
      </c>
      <c r="B9" s="40" t="s">
        <v>9</v>
      </c>
      <c r="C9" s="40">
        <v>37534.04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0.75" customHeight="1">
      <c r="A1" s="87" t="s">
        <v>3</v>
      </c>
      <c r="B1" s="87"/>
      <c r="C1" s="87"/>
    </row>
    <row r="2" spans="1:3" ht="36" customHeight="1">
      <c r="A2" s="89" t="s">
        <v>111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67762.53</v>
      </c>
    </row>
    <row r="9" spans="1:3" ht="15">
      <c r="A9" s="11">
        <v>2</v>
      </c>
      <c r="B9" s="40" t="s">
        <v>10</v>
      </c>
      <c r="C9" s="40">
        <v>52510.18</v>
      </c>
    </row>
    <row r="10" spans="1:3" ht="15">
      <c r="A10" s="11"/>
      <c r="B10" s="40" t="s">
        <v>9</v>
      </c>
      <c r="C10" s="40">
        <v>38569.52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63.75" customHeight="1">
      <c r="A1" s="91" t="s">
        <v>3</v>
      </c>
      <c r="B1" s="91"/>
      <c r="C1" s="91"/>
    </row>
    <row r="2" spans="1:3" ht="36" customHeight="1">
      <c r="A2" s="92" t="s">
        <v>190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45102.69</v>
      </c>
    </row>
    <row r="9" spans="1:3" ht="15">
      <c r="A9" s="2">
        <v>2</v>
      </c>
      <c r="B9" s="3" t="s">
        <v>9</v>
      </c>
      <c r="C9" s="3">
        <v>38707.25</v>
      </c>
    </row>
    <row r="10" spans="1:3" ht="15">
      <c r="A10" s="2">
        <v>3</v>
      </c>
      <c r="B10" s="3" t="s">
        <v>10</v>
      </c>
      <c r="C10" s="3"/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>
      <c r="A15" s="90"/>
      <c r="B15" s="90"/>
    </row>
    <row r="16" ht="15">
      <c r="A16" s="8"/>
    </row>
    <row r="17" spans="1:4" ht="15.75">
      <c r="A17" s="8"/>
      <c r="D17" s="36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17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10">
        <v>36374.33</v>
      </c>
    </row>
    <row r="9" spans="1:3" ht="15">
      <c r="A9" s="11">
        <v>2</v>
      </c>
      <c r="B9" s="40" t="s">
        <v>9</v>
      </c>
      <c r="C9" s="11">
        <v>28426.24</v>
      </c>
    </row>
    <row r="10" spans="1:3" ht="15">
      <c r="A10" s="11">
        <v>3</v>
      </c>
      <c r="B10" s="40" t="s">
        <v>10</v>
      </c>
      <c r="C10" s="11"/>
    </row>
    <row r="11" spans="1:3" ht="23.25">
      <c r="A11" s="40"/>
      <c r="B11" s="40"/>
      <c r="C11" s="83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6" customHeight="1">
      <c r="A2" s="89" t="s">
        <v>191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36322.9</v>
      </c>
    </row>
    <row r="9" spans="1:3" ht="15">
      <c r="A9" s="11">
        <v>2</v>
      </c>
      <c r="B9" s="40" t="s">
        <v>9</v>
      </c>
      <c r="C9" s="40">
        <v>35518.8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15" sqref="A15:IV1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36" customHeight="1">
      <c r="A2" s="89" t="s">
        <v>192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40238.75</v>
      </c>
    </row>
    <row r="9" spans="1:3" ht="15">
      <c r="A9" s="11">
        <v>2</v>
      </c>
      <c r="B9" s="40" t="s">
        <v>9</v>
      </c>
      <c r="C9" s="40">
        <v>29362.54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44.7109375" style="38" customWidth="1"/>
    <col min="3" max="3" width="22.8515625" style="38" customWidth="1"/>
    <col min="4" max="16384" width="9.140625" style="38" customWidth="1"/>
  </cols>
  <sheetData>
    <row r="1" spans="1:3" ht="55.5" customHeight="1">
      <c r="A1" s="87" t="s">
        <v>3</v>
      </c>
      <c r="B1" s="87"/>
      <c r="C1" s="87"/>
    </row>
    <row r="2" spans="1:3" ht="36" customHeight="1">
      <c r="A2" s="89" t="s">
        <v>193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52187.21</v>
      </c>
    </row>
    <row r="9" spans="1:3" ht="15">
      <c r="A9" s="11">
        <v>2</v>
      </c>
      <c r="B9" s="40" t="s">
        <v>9</v>
      </c>
      <c r="C9" s="40">
        <v>36595.11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0.57421875" style="38" customWidth="1"/>
    <col min="4" max="16384" width="9.140625" style="38" customWidth="1"/>
  </cols>
  <sheetData>
    <row r="1" spans="1:3" ht="54" customHeight="1">
      <c r="A1" s="87" t="s">
        <v>3</v>
      </c>
      <c r="B1" s="87"/>
      <c r="C1" s="87"/>
    </row>
    <row r="2" spans="1:3" ht="31.5" customHeight="1">
      <c r="A2" s="89" t="s">
        <v>23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49284.81</v>
      </c>
    </row>
    <row r="9" spans="1:3" ht="15">
      <c r="A9" s="11">
        <v>2</v>
      </c>
      <c r="B9" s="40" t="s">
        <v>10</v>
      </c>
      <c r="C9" s="40">
        <v>45640.89</v>
      </c>
    </row>
    <row r="10" spans="1:3" ht="15">
      <c r="A10" s="40">
        <v>3</v>
      </c>
      <c r="B10" s="40" t="s">
        <v>9</v>
      </c>
      <c r="C10" s="40">
        <v>32904.62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7.2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34.5" customHeight="1">
      <c r="A1" s="91" t="s">
        <v>3</v>
      </c>
      <c r="B1" s="91"/>
      <c r="C1" s="91"/>
    </row>
    <row r="2" spans="1:3" ht="36" customHeight="1">
      <c r="A2" s="92" t="s">
        <v>194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42346.02</v>
      </c>
    </row>
    <row r="9" spans="1:3" ht="15">
      <c r="A9" s="2">
        <v>2</v>
      </c>
      <c r="B9" s="3" t="s">
        <v>9</v>
      </c>
      <c r="C9" s="3">
        <v>30908.17</v>
      </c>
    </row>
    <row r="10" spans="1:3" ht="15">
      <c r="A10" s="2">
        <v>3</v>
      </c>
      <c r="B10" s="3" t="s">
        <v>10</v>
      </c>
      <c r="C10" s="3">
        <v>0</v>
      </c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7" ht="15.75">
      <c r="D17" s="3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3.75" customHeight="1">
      <c r="A1" s="87" t="s">
        <v>3</v>
      </c>
      <c r="B1" s="87"/>
      <c r="C1" s="87"/>
    </row>
    <row r="2" spans="1:3" ht="36" customHeight="1">
      <c r="A2" s="89" t="s">
        <v>14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35754.72</v>
      </c>
    </row>
    <row r="9" spans="1:3" ht="15">
      <c r="A9" s="11">
        <v>2</v>
      </c>
      <c r="B9" s="40" t="s">
        <v>9</v>
      </c>
      <c r="C9" s="40">
        <v>31075.65</v>
      </c>
    </row>
    <row r="10" spans="1:3" ht="15">
      <c r="A10" s="11">
        <v>3</v>
      </c>
      <c r="B10" s="40" t="s">
        <v>10</v>
      </c>
      <c r="C10" s="40">
        <v>29454.92</v>
      </c>
    </row>
    <row r="11" spans="1:3" ht="15">
      <c r="A11" s="40"/>
      <c r="B11" s="40"/>
      <c r="C11" s="40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0" customHeight="1">
      <c r="A1" s="87" t="s">
        <v>3</v>
      </c>
      <c r="B1" s="87"/>
      <c r="C1" s="87"/>
    </row>
    <row r="2" spans="1:3" ht="36" customHeight="1">
      <c r="A2" s="89" t="s">
        <v>195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43301.15</v>
      </c>
    </row>
    <row r="9" spans="1:3" ht="15">
      <c r="A9" s="11">
        <v>2</v>
      </c>
      <c r="B9" s="40" t="s">
        <v>9</v>
      </c>
      <c r="C9" s="40">
        <v>33809.21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2.140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0" customHeight="1">
      <c r="A2" s="89" t="s">
        <v>0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47932.9</v>
      </c>
    </row>
    <row r="8" spans="1:3" ht="15">
      <c r="A8" s="11">
        <v>2</v>
      </c>
      <c r="B8" s="40" t="s">
        <v>18</v>
      </c>
      <c r="C8" s="60">
        <v>28917.46</v>
      </c>
    </row>
    <row r="9" spans="1:3" ht="15">
      <c r="A9" s="11">
        <v>3</v>
      </c>
      <c r="B9" s="40" t="s">
        <v>9</v>
      </c>
      <c r="C9" s="60">
        <v>28311.45</v>
      </c>
    </row>
    <row r="10" ht="15">
      <c r="A10" s="39"/>
    </row>
    <row r="11" ht="15">
      <c r="B11" s="84"/>
    </row>
    <row r="13" ht="15">
      <c r="B13" s="84"/>
    </row>
    <row r="17" ht="15.75">
      <c r="D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9.25" customHeight="1">
      <c r="A1" s="87" t="s">
        <v>3</v>
      </c>
      <c r="B1" s="87"/>
      <c r="C1" s="87"/>
    </row>
    <row r="2" spans="1:3" ht="47.25" customHeight="1">
      <c r="A2" s="89" t="s">
        <v>19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.75">
      <c r="A8" s="11">
        <v>1</v>
      </c>
      <c r="B8" s="40" t="s">
        <v>8</v>
      </c>
      <c r="C8" s="85">
        <v>45056.5</v>
      </c>
    </row>
    <row r="9" spans="1:3" ht="15.75">
      <c r="A9" s="11">
        <v>2</v>
      </c>
      <c r="B9" s="40" t="s">
        <v>9</v>
      </c>
      <c r="C9" s="85">
        <v>28038.82</v>
      </c>
    </row>
    <row r="10" spans="1:3" ht="15.75">
      <c r="A10" s="11">
        <v>3</v>
      </c>
      <c r="B10" s="40" t="s">
        <v>10</v>
      </c>
      <c r="C10" s="85">
        <v>28038.82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3.25" customHeight="1">
      <c r="A1" s="87" t="s">
        <v>3</v>
      </c>
      <c r="B1" s="87"/>
      <c r="C1" s="87"/>
    </row>
    <row r="2" spans="1:3" ht="36" customHeight="1">
      <c r="A2" s="89" t="s">
        <v>12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42263.04</v>
      </c>
    </row>
    <row r="9" spans="1:3" ht="15">
      <c r="A9" s="11">
        <v>2</v>
      </c>
      <c r="B9" s="40" t="s">
        <v>9</v>
      </c>
      <c r="C9" s="40">
        <v>26618.97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3.25" customHeight="1">
      <c r="A1" s="87" t="s">
        <v>3</v>
      </c>
      <c r="B1" s="87"/>
      <c r="C1" s="87"/>
    </row>
    <row r="2" spans="1:3" ht="36" customHeight="1">
      <c r="A2" s="89" t="s">
        <v>11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6">
        <f>687132.5/12</f>
        <v>57261.041666666664</v>
      </c>
    </row>
    <row r="9" spans="1:3" ht="15">
      <c r="A9" s="11">
        <v>2</v>
      </c>
      <c r="B9" s="40" t="s">
        <v>9</v>
      </c>
      <c r="C9" s="46">
        <f>(571428.54-16291.89)/12</f>
        <v>46261.387500000004</v>
      </c>
    </row>
    <row r="10" spans="1:3" ht="15">
      <c r="A10" s="11">
        <v>3</v>
      </c>
      <c r="B10" s="40" t="s">
        <v>10</v>
      </c>
      <c r="C10" s="46">
        <f>(415223.27+30031.19)/12</f>
        <v>37104.53833333334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87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36547.66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88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31100.94</v>
      </c>
    </row>
    <row r="8" ht="15">
      <c r="A8" s="39"/>
    </row>
    <row r="9" spans="1:3" ht="15">
      <c r="A9" s="41"/>
      <c r="B9" s="41"/>
      <c r="C9" s="42"/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19.71093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89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42524.08</v>
      </c>
    </row>
    <row r="8" ht="15">
      <c r="A8" s="39"/>
    </row>
    <row r="9" spans="1:3" ht="15">
      <c r="A9" s="41"/>
      <c r="B9" s="41"/>
      <c r="C9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108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37608.31</v>
      </c>
    </row>
    <row r="9" spans="1:3" ht="15">
      <c r="A9" s="11">
        <v>2</v>
      </c>
      <c r="B9" s="40" t="s">
        <v>9</v>
      </c>
      <c r="C9" s="40">
        <v>36080.67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7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90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36223.17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6.8515625" style="38" customWidth="1"/>
    <col min="4" max="16384" width="9.140625" style="38" customWidth="1"/>
  </cols>
  <sheetData>
    <row r="1" spans="1:3" ht="44.25" customHeight="1">
      <c r="A1" s="87" t="s">
        <v>3</v>
      </c>
      <c r="B1" s="87"/>
      <c r="C1" s="87"/>
    </row>
    <row r="2" spans="1:3" ht="31.5" customHeight="1">
      <c r="A2" s="89" t="s">
        <v>91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23399</v>
      </c>
    </row>
    <row r="8" ht="15">
      <c r="A8" s="39"/>
    </row>
    <row r="9" spans="1:3" ht="15">
      <c r="A9" s="41"/>
      <c r="B9" s="41"/>
      <c r="C9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28125" style="38" customWidth="1"/>
    <col min="2" max="2" width="23.28125" style="38" customWidth="1"/>
    <col min="3" max="3" width="28.140625" style="38" customWidth="1"/>
    <col min="4" max="16384" width="9.140625" style="38" customWidth="1"/>
  </cols>
  <sheetData>
    <row r="1" spans="1:3" ht="53.25" customHeight="1">
      <c r="A1" s="91" t="s">
        <v>3</v>
      </c>
      <c r="B1" s="87"/>
      <c r="C1" s="87"/>
    </row>
    <row r="2" spans="1:3" ht="31.5" customHeight="1">
      <c r="A2" s="89" t="s">
        <v>196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s="47" customFormat="1" ht="15">
      <c r="A7" s="2">
        <v>1</v>
      </c>
      <c r="B7" s="3" t="s">
        <v>8</v>
      </c>
      <c r="C7" s="12">
        <v>31066.4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4.710937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1.5" customHeight="1">
      <c r="A2" s="89" t="s">
        <v>92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37193.6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8.00390625" style="38" customWidth="1"/>
    <col min="4" max="16384" width="9.140625" style="38" customWidth="1"/>
  </cols>
  <sheetData>
    <row r="1" spans="1:3" ht="54" customHeight="1">
      <c r="A1" s="87" t="s">
        <v>3</v>
      </c>
      <c r="B1" s="87"/>
      <c r="C1" s="87"/>
    </row>
    <row r="2" spans="1:3" ht="33.75" customHeight="1">
      <c r="A2" s="89" t="s">
        <v>197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46</v>
      </c>
      <c r="C7" s="60">
        <v>38075.2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3.421875" style="38" customWidth="1"/>
    <col min="4" max="16384" width="9.140625" style="38" customWidth="1"/>
  </cols>
  <sheetData>
    <row r="1" spans="1:3" ht="43.5" customHeight="1">
      <c r="A1" s="87" t="s">
        <v>3</v>
      </c>
      <c r="B1" s="87"/>
      <c r="C1" s="87"/>
    </row>
    <row r="2" spans="1:3" ht="31.5" customHeight="1">
      <c r="A2" s="89" t="s">
        <v>93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45429.97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57421875" style="38" customWidth="1"/>
    <col min="4" max="16384" width="9.140625" style="38" customWidth="1"/>
  </cols>
  <sheetData>
    <row r="1" spans="1:3" ht="52.5" customHeight="1">
      <c r="A1" s="87" t="s">
        <v>3</v>
      </c>
      <c r="B1" s="87"/>
      <c r="C1" s="87"/>
    </row>
    <row r="2" spans="1:3" ht="31.5" customHeight="1">
      <c r="A2" s="89" t="s">
        <v>94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32674.04</v>
      </c>
    </row>
    <row r="8" spans="1:3" ht="15">
      <c r="A8" s="11">
        <v>2</v>
      </c>
      <c r="B8" s="40" t="s">
        <v>18</v>
      </c>
      <c r="C8" s="60">
        <v>26489.03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14062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1.5" customHeight="1">
      <c r="A2" s="89" t="s">
        <v>95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33004.69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0.140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1.5" customHeight="1">
      <c r="A2" s="122" t="s">
        <v>1</v>
      </c>
      <c r="B2" s="122"/>
      <c r="C2" s="122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32756.83</v>
      </c>
    </row>
    <row r="8" spans="1:3" ht="15">
      <c r="A8" s="11">
        <v>2</v>
      </c>
      <c r="B8" s="40" t="s">
        <v>9</v>
      </c>
      <c r="C8" s="60">
        <v>27798.79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4.57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96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32673.49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24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39676.32</v>
      </c>
    </row>
    <row r="9" spans="1:3" ht="15">
      <c r="A9" s="11">
        <v>2</v>
      </c>
      <c r="B9" s="40" t="s">
        <v>9</v>
      </c>
      <c r="C9" s="40">
        <v>38333.02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8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421875" style="38" customWidth="1"/>
    <col min="4" max="16384" width="9.140625" style="38" customWidth="1"/>
  </cols>
  <sheetData>
    <row r="1" spans="1:3" ht="41.25" customHeight="1">
      <c r="A1" s="87" t="s">
        <v>3</v>
      </c>
      <c r="B1" s="87"/>
      <c r="C1" s="87"/>
    </row>
    <row r="2" spans="1:3" ht="31.5" customHeight="1">
      <c r="A2" s="89" t="s">
        <v>2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11">
        <v>33502.85</v>
      </c>
    </row>
    <row r="8" spans="1:3" ht="15">
      <c r="A8" s="11">
        <v>2</v>
      </c>
      <c r="B8" s="40" t="s">
        <v>9</v>
      </c>
      <c r="C8" s="11">
        <v>28857.26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8.57421875" style="38" customWidth="1"/>
    <col min="4" max="16384" width="9.140625" style="38" customWidth="1"/>
  </cols>
  <sheetData>
    <row r="1" spans="1:3" ht="42.75" customHeight="1">
      <c r="A1" s="87" t="s">
        <v>3</v>
      </c>
      <c r="B1" s="87"/>
      <c r="C1" s="87"/>
    </row>
    <row r="2" spans="1:3" ht="31.5" customHeight="1">
      <c r="A2" s="89" t="s">
        <v>97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34709.23</v>
      </c>
    </row>
    <row r="8" spans="1:3" ht="15">
      <c r="A8" s="11">
        <v>2</v>
      </c>
      <c r="B8" s="40" t="s">
        <v>9</v>
      </c>
      <c r="C8" s="60">
        <v>0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1.421875" style="0" customWidth="1"/>
  </cols>
  <sheetData>
    <row r="1" spans="1:3" ht="48" customHeight="1">
      <c r="A1" s="91" t="s">
        <v>3</v>
      </c>
      <c r="B1" s="91"/>
      <c r="C1" s="91"/>
    </row>
    <row r="2" spans="1:3" ht="31.5" customHeight="1">
      <c r="A2" s="92" t="s">
        <v>98</v>
      </c>
      <c r="B2" s="92"/>
      <c r="C2" s="92"/>
    </row>
    <row r="3" spans="1:3" ht="15">
      <c r="A3" s="93"/>
      <c r="B3" s="93"/>
      <c r="C3" s="93"/>
    </row>
    <row r="4" ht="15">
      <c r="A4" s="1"/>
    </row>
    <row r="5" spans="1:3" ht="45">
      <c r="A5" s="2" t="s">
        <v>5</v>
      </c>
      <c r="B5" s="2" t="s">
        <v>6</v>
      </c>
      <c r="C5" s="2" t="s">
        <v>7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18</v>
      </c>
      <c r="C7" s="12">
        <v>64681.21</v>
      </c>
    </row>
    <row r="8" spans="1:3" ht="15">
      <c r="A8" s="2">
        <v>2</v>
      </c>
      <c r="B8" s="3" t="s">
        <v>9</v>
      </c>
      <c r="C8" s="12">
        <v>0</v>
      </c>
    </row>
    <row r="9" ht="15">
      <c r="A9" s="1"/>
    </row>
    <row r="10" spans="1:3" ht="15">
      <c r="A10" s="4"/>
      <c r="B10" s="4"/>
      <c r="C10" s="5"/>
    </row>
    <row r="12" ht="15">
      <c r="E12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36" customHeight="1">
      <c r="A2" s="89" t="s">
        <v>109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35071.65</v>
      </c>
    </row>
    <row r="9" spans="1:3" ht="15">
      <c r="A9" s="11">
        <v>2</v>
      </c>
      <c r="B9" s="40" t="s">
        <v>9</v>
      </c>
      <c r="C9" s="40">
        <v>27108.36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2.5" customHeight="1">
      <c r="A1" s="87" t="s">
        <v>3</v>
      </c>
      <c r="B1" s="87"/>
      <c r="C1" s="87"/>
    </row>
    <row r="2" spans="1:3" ht="31.5" customHeight="1">
      <c r="A2" s="89" t="s">
        <v>76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30291.66</v>
      </c>
    </row>
    <row r="9" spans="1:3" ht="15">
      <c r="A9" s="11">
        <v>2</v>
      </c>
      <c r="B9" s="40" t="s">
        <v>9</v>
      </c>
      <c r="C9" s="40">
        <v>32325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" customHeight="1">
      <c r="A1" s="95" t="s">
        <v>3</v>
      </c>
      <c r="B1" s="95"/>
      <c r="C1" s="95"/>
    </row>
    <row r="2" spans="1:3" ht="36" customHeight="1">
      <c r="A2" s="96" t="s">
        <v>110</v>
      </c>
      <c r="B2" s="96"/>
      <c r="C2" s="96"/>
    </row>
    <row r="3" spans="1:3" ht="15" customHeight="1">
      <c r="A3" s="97" t="s">
        <v>4</v>
      </c>
      <c r="B3" s="97"/>
      <c r="C3" s="97"/>
    </row>
    <row r="4" spans="1:3" ht="15">
      <c r="A4" s="97"/>
      <c r="B4" s="97"/>
      <c r="C4" s="97"/>
    </row>
    <row r="5" ht="15">
      <c r="A5" s="39"/>
    </row>
    <row r="6" spans="1:3" ht="45">
      <c r="A6" s="49" t="s">
        <v>5</v>
      </c>
      <c r="B6" s="49" t="s">
        <v>6</v>
      </c>
      <c r="C6" s="49" t="s">
        <v>7</v>
      </c>
    </row>
    <row r="7" spans="1:3" ht="15">
      <c r="A7" s="49">
        <v>1</v>
      </c>
      <c r="B7" s="49">
        <v>3</v>
      </c>
      <c r="C7" s="49">
        <v>4</v>
      </c>
    </row>
    <row r="8" spans="1:3" ht="15">
      <c r="A8" s="49">
        <v>1</v>
      </c>
      <c r="B8" s="50" t="s">
        <v>8</v>
      </c>
      <c r="C8" s="50">
        <v>36795.16</v>
      </c>
    </row>
    <row r="9" spans="1:3" ht="15">
      <c r="A9" s="49">
        <v>2</v>
      </c>
      <c r="B9" s="50" t="s">
        <v>9</v>
      </c>
      <c r="C9" s="50">
        <v>35347.98</v>
      </c>
    </row>
    <row r="10" spans="1:3" ht="15">
      <c r="A10" s="49"/>
      <c r="B10" s="50"/>
      <c r="C10" s="50"/>
    </row>
    <row r="11" spans="1:3" ht="15">
      <c r="A11" s="50"/>
      <c r="B11" s="50"/>
      <c r="C11" s="5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94"/>
      <c r="B15" s="94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8" customHeight="1">
      <c r="A1" s="91" t="s">
        <v>3</v>
      </c>
      <c r="B1" s="91"/>
      <c r="C1" s="91"/>
    </row>
    <row r="2" spans="1:3" ht="36" customHeight="1">
      <c r="A2" s="92" t="s">
        <v>113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40257.92</v>
      </c>
    </row>
    <row r="9" spans="1:3" ht="15">
      <c r="A9" s="2">
        <v>2</v>
      </c>
      <c r="B9" s="3" t="s">
        <v>9</v>
      </c>
      <c r="C9" s="3">
        <v>28878.37</v>
      </c>
    </row>
    <row r="10" spans="1:3" ht="15">
      <c r="A10" s="2"/>
      <c r="B10" s="3"/>
      <c r="C10" s="3"/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3" ht="15">
      <c r="A15" s="90"/>
      <c r="B15" s="90"/>
      <c r="C15" s="13"/>
    </row>
    <row r="16" spans="1:3" ht="15">
      <c r="A16" s="8"/>
      <c r="C16" s="13"/>
    </row>
    <row r="17" spans="1:3" ht="15">
      <c r="A17" s="8"/>
      <c r="C17" s="1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6.5" customHeight="1">
      <c r="A1" s="87" t="s">
        <v>3</v>
      </c>
      <c r="B1" s="87"/>
      <c r="C1" s="87"/>
    </row>
    <row r="2" spans="1:3" ht="36" customHeight="1">
      <c r="A2" s="89" t="s">
        <v>114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6">
        <f>648662.05/12</f>
        <v>54055.17083333334</v>
      </c>
    </row>
    <row r="9" spans="1:3" ht="15">
      <c r="A9" s="11">
        <v>2</v>
      </c>
      <c r="B9" s="40" t="s">
        <v>9</v>
      </c>
      <c r="C9" s="46">
        <f>490968.71/12</f>
        <v>40914.059166666666</v>
      </c>
    </row>
    <row r="10" spans="1:3" ht="15">
      <c r="A10" s="11">
        <v>3</v>
      </c>
      <c r="B10" s="40" t="s">
        <v>10</v>
      </c>
      <c r="C10" s="46">
        <f>355108.89/12</f>
        <v>29592.4075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3" ht="15" customHeight="1">
      <c r="A15" s="86"/>
      <c r="B15" s="86"/>
      <c r="C15" s="51"/>
    </row>
    <row r="16" ht="15">
      <c r="A16" s="45"/>
    </row>
    <row r="17" spans="1:3" ht="15">
      <c r="A17" s="45"/>
      <c r="C17" s="51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9.5" customHeight="1">
      <c r="A1" s="87" t="s">
        <v>3</v>
      </c>
      <c r="B1" s="87"/>
      <c r="C1" s="87"/>
    </row>
    <row r="2" spans="1:3" ht="36" customHeight="1">
      <c r="A2" s="89" t="s">
        <v>25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33443.8</v>
      </c>
    </row>
    <row r="9" spans="1:3" ht="15">
      <c r="A9" s="11">
        <v>2</v>
      </c>
      <c r="B9" s="40" t="s">
        <v>9</v>
      </c>
      <c r="C9" s="40">
        <v>37454.65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0.25" customHeight="1">
      <c r="A1" s="87" t="s">
        <v>3</v>
      </c>
      <c r="B1" s="87"/>
      <c r="C1" s="87"/>
    </row>
    <row r="2" spans="1:3" ht="36" customHeight="1">
      <c r="A2" s="89" t="s">
        <v>115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39438.33</v>
      </c>
    </row>
    <row r="9" spans="1:3" ht="15">
      <c r="A9" s="11">
        <v>2</v>
      </c>
      <c r="B9" s="40" t="s">
        <v>9</v>
      </c>
      <c r="C9" s="40">
        <v>34490.56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6" customHeight="1">
      <c r="A2" s="89" t="s">
        <v>116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42334.05</v>
      </c>
    </row>
    <row r="9" spans="1:3" ht="15">
      <c r="A9" s="11">
        <v>2</v>
      </c>
      <c r="B9" s="40" t="s">
        <v>9</v>
      </c>
      <c r="C9" s="40">
        <v>32011.79</v>
      </c>
    </row>
    <row r="10" spans="1:3" ht="15">
      <c r="A10" s="11">
        <v>3</v>
      </c>
      <c r="B10" s="40" t="s">
        <v>10</v>
      </c>
      <c r="C10" s="40">
        <v>20573.36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7"/>
  </sheetPr>
  <dimension ref="A1:C1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5.5" customHeight="1">
      <c r="A1" s="99" t="s">
        <v>3</v>
      </c>
      <c r="B1" s="99"/>
      <c r="C1" s="99"/>
    </row>
    <row r="2" spans="1:3" ht="36" customHeight="1">
      <c r="A2" s="100" t="s">
        <v>26</v>
      </c>
      <c r="B2" s="100"/>
      <c r="C2" s="100"/>
    </row>
    <row r="3" spans="1:3" ht="15" customHeight="1">
      <c r="A3" s="101" t="s">
        <v>4</v>
      </c>
      <c r="B3" s="101"/>
      <c r="C3" s="101"/>
    </row>
    <row r="4" spans="1:3" ht="15">
      <c r="A4" s="101"/>
      <c r="B4" s="101"/>
      <c r="C4" s="101"/>
    </row>
    <row r="5" spans="1:3" ht="15">
      <c r="A5" s="52"/>
      <c r="B5" s="53"/>
      <c r="C5" s="53"/>
    </row>
    <row r="6" spans="1:3" ht="45">
      <c r="A6" s="54" t="s">
        <v>5</v>
      </c>
      <c r="B6" s="54" t="s">
        <v>6</v>
      </c>
      <c r="C6" s="54" t="s">
        <v>7</v>
      </c>
    </row>
    <row r="7" spans="1:3" ht="15">
      <c r="A7" s="54">
        <v>1</v>
      </c>
      <c r="B7" s="54">
        <v>3</v>
      </c>
      <c r="C7" s="54">
        <v>4</v>
      </c>
    </row>
    <row r="8" spans="1:3" ht="15">
      <c r="A8" s="54">
        <v>1</v>
      </c>
      <c r="B8" s="55" t="s">
        <v>8</v>
      </c>
      <c r="C8" s="55">
        <v>43305.9</v>
      </c>
    </row>
    <row r="9" spans="1:3" ht="15">
      <c r="A9" s="54">
        <v>2</v>
      </c>
      <c r="B9" s="55" t="s">
        <v>9</v>
      </c>
      <c r="C9" s="55">
        <v>42671.84</v>
      </c>
    </row>
    <row r="10" spans="1:3" ht="15">
      <c r="A10" s="54"/>
      <c r="B10" s="55"/>
      <c r="C10" s="55"/>
    </row>
    <row r="11" spans="1:3" ht="15">
      <c r="A11" s="55"/>
      <c r="B11" s="55"/>
      <c r="C11" s="55"/>
    </row>
    <row r="12" spans="1:3" ht="15">
      <c r="A12" s="52"/>
      <c r="B12" s="53"/>
      <c r="C12" s="53"/>
    </row>
    <row r="13" spans="1:3" ht="15">
      <c r="A13" s="56"/>
      <c r="B13" s="56"/>
      <c r="C13" s="56"/>
    </row>
    <row r="14" spans="1:3" ht="15" customHeight="1">
      <c r="A14" s="57"/>
      <c r="B14" s="53"/>
      <c r="C14" s="58"/>
    </row>
    <row r="15" spans="1:3" ht="15" customHeight="1">
      <c r="A15" s="98"/>
      <c r="B15" s="98"/>
      <c r="C15" s="53"/>
    </row>
    <row r="16" spans="1:3" ht="15">
      <c r="A16" s="59"/>
      <c r="B16" s="53"/>
      <c r="C16" s="53"/>
    </row>
    <row r="17" spans="1:3" ht="15">
      <c r="A17" s="59"/>
      <c r="B17" s="53"/>
      <c r="C17" s="53"/>
    </row>
    <row r="18" spans="1:3" ht="15">
      <c r="A18" s="53"/>
      <c r="B18" s="53"/>
      <c r="C18" s="53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1:C16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" customHeight="1">
      <c r="A1" s="87" t="s">
        <v>3</v>
      </c>
      <c r="B1" s="87"/>
      <c r="C1" s="87"/>
    </row>
    <row r="2" spans="1:3" ht="36" customHeight="1">
      <c r="A2" s="89" t="s">
        <v>27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spans="1:3" ht="15">
      <c r="A5" s="11">
        <v>1</v>
      </c>
      <c r="B5" s="11">
        <v>3</v>
      </c>
      <c r="C5" s="11">
        <v>4</v>
      </c>
    </row>
    <row r="6" spans="1:3" ht="15">
      <c r="A6" s="11">
        <v>1</v>
      </c>
      <c r="B6" s="40" t="s">
        <v>8</v>
      </c>
      <c r="C6" s="40">
        <v>40866</v>
      </c>
    </row>
    <row r="7" spans="1:3" ht="15">
      <c r="A7" s="11">
        <v>2</v>
      </c>
      <c r="B7" s="40" t="s">
        <v>9</v>
      </c>
      <c r="C7" s="40">
        <v>43076</v>
      </c>
    </row>
    <row r="8" spans="1:3" ht="15">
      <c r="A8" s="11"/>
      <c r="B8" s="40"/>
      <c r="C8" s="40"/>
    </row>
    <row r="9" spans="1:3" ht="15">
      <c r="A9" s="40"/>
      <c r="B9" s="40"/>
      <c r="C9" s="40"/>
    </row>
    <row r="10" ht="15">
      <c r="A10" s="39"/>
    </row>
    <row r="11" spans="1:3" ht="15">
      <c r="A11" s="41"/>
      <c r="B11" s="41"/>
      <c r="C11" s="42"/>
    </row>
    <row r="12" spans="1:3" ht="15">
      <c r="A12" s="43"/>
      <c r="C12" s="44"/>
    </row>
    <row r="13" spans="1:2" ht="15" customHeight="1">
      <c r="A13" s="86"/>
      <c r="B13" s="86"/>
    </row>
    <row r="14" spans="1:2" ht="15" customHeight="1">
      <c r="A14" s="86"/>
      <c r="B14" s="86"/>
    </row>
    <row r="15" ht="18.75" customHeight="1">
      <c r="A15" s="45"/>
    </row>
    <row r="16" ht="15">
      <c r="A16" s="45"/>
    </row>
  </sheetData>
  <sheetProtection/>
  <mergeCells count="6">
    <mergeCell ref="A14:B14"/>
    <mergeCell ref="A4:C4"/>
    <mergeCell ref="A1:C1"/>
    <mergeCell ref="A2:C2"/>
    <mergeCell ref="A3:C3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0.25" customHeight="1">
      <c r="A1" s="87" t="s">
        <v>3</v>
      </c>
      <c r="B1" s="87"/>
      <c r="C1" s="87"/>
    </row>
    <row r="2" spans="1:3" ht="36" customHeight="1">
      <c r="A2" s="89" t="s">
        <v>117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35286.91</v>
      </c>
    </row>
    <row r="9" spans="1:3" ht="15">
      <c r="A9" s="11">
        <v>2</v>
      </c>
      <c r="B9" s="40" t="s">
        <v>9</v>
      </c>
      <c r="C9" s="40">
        <v>38527.31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6" customHeight="1">
      <c r="A2" s="89" t="s">
        <v>28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34350.82</v>
      </c>
    </row>
    <row r="9" spans="1:3" ht="15">
      <c r="A9" s="11">
        <v>2</v>
      </c>
      <c r="B9" s="40" t="s">
        <v>9</v>
      </c>
      <c r="C9" s="40">
        <v>26420.51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55.5" customHeight="1">
      <c r="A1" s="87" t="s">
        <v>3</v>
      </c>
      <c r="B1" s="87"/>
      <c r="C1" s="87"/>
    </row>
    <row r="2" spans="1:3" ht="27.75" customHeight="1">
      <c r="A2" s="89" t="s">
        <v>77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spans="1:3" ht="15">
      <c r="A5" s="39"/>
      <c r="B5" s="38"/>
      <c r="C5" s="38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6">
        <v>31668.9</v>
      </c>
    </row>
    <row r="9" spans="1:3" ht="15">
      <c r="A9" s="11">
        <v>2</v>
      </c>
      <c r="B9" s="40" t="s">
        <v>9</v>
      </c>
      <c r="C9" s="46">
        <v>26557.16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>
      <c r="A15" s="90"/>
      <c r="B15" s="90"/>
    </row>
    <row r="16" ht="15">
      <c r="A16" s="8"/>
    </row>
    <row r="17" ht="15">
      <c r="A17" s="8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118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54267.19</v>
      </c>
    </row>
    <row r="9" spans="1:3" ht="15">
      <c r="A9" s="11">
        <v>2</v>
      </c>
      <c r="B9" s="40" t="s">
        <v>9</v>
      </c>
      <c r="C9" s="40">
        <v>70896.86</v>
      </c>
    </row>
    <row r="10" spans="1:3" ht="15">
      <c r="A10" s="11">
        <v>3</v>
      </c>
      <c r="B10" s="40" t="s">
        <v>10</v>
      </c>
      <c r="C10" s="40">
        <v>51763.93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1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36" customHeight="1">
      <c r="A2" s="89" t="s">
        <v>119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46631.58</v>
      </c>
    </row>
    <row r="9" spans="1:3" ht="15">
      <c r="A9" s="11">
        <v>2</v>
      </c>
      <c r="B9" s="40" t="s">
        <v>9</v>
      </c>
      <c r="C9" s="40">
        <v>44854.74</v>
      </c>
    </row>
    <row r="10" spans="1:3" ht="15">
      <c r="A10" s="11">
        <v>3</v>
      </c>
      <c r="B10" s="40" t="s">
        <v>10</v>
      </c>
      <c r="C10" s="40">
        <v>37162.79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7"/>
  </sheetPr>
  <dimension ref="A1:C17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6.5" customHeight="1">
      <c r="A1" s="87" t="s">
        <v>3</v>
      </c>
      <c r="B1" s="87"/>
      <c r="C1" s="87"/>
    </row>
    <row r="2" spans="1:3" ht="36" customHeight="1">
      <c r="A2" s="89" t="s">
        <v>29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43175.05</v>
      </c>
    </row>
    <row r="9" spans="1:3" ht="15">
      <c r="A9" s="11">
        <v>2</v>
      </c>
      <c r="B9" s="40" t="s">
        <v>9</v>
      </c>
      <c r="C9" s="40">
        <v>35351.07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9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2.25" customHeight="1">
      <c r="A2" s="89" t="s">
        <v>30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49885</v>
      </c>
    </row>
    <row r="9" spans="1:3" ht="15">
      <c r="A9" s="11">
        <v>2</v>
      </c>
      <c r="B9" s="40" t="s">
        <v>9</v>
      </c>
      <c r="C9" s="48">
        <v>36032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2.25" customHeight="1">
      <c r="A2" s="89" t="s">
        <v>120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33267.5</v>
      </c>
    </row>
    <row r="9" spans="1:3" ht="15">
      <c r="A9" s="11">
        <v>2</v>
      </c>
      <c r="B9" s="40" t="s">
        <v>9</v>
      </c>
      <c r="C9" s="48">
        <v>34882.25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4.25" customHeight="1">
      <c r="A1" s="87" t="s">
        <v>3</v>
      </c>
      <c r="B1" s="87"/>
      <c r="C1" s="87"/>
    </row>
    <row r="2" spans="1:3" ht="32.25" customHeight="1">
      <c r="A2" s="89" t="s">
        <v>121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34339.37</v>
      </c>
    </row>
    <row r="9" spans="1:3" ht="15">
      <c r="A9" s="11">
        <v>2</v>
      </c>
      <c r="B9" s="40" t="s">
        <v>9</v>
      </c>
      <c r="C9" s="48">
        <v>35576.03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2.25" customHeight="1">
      <c r="A2" s="89" t="s">
        <v>122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.75">
      <c r="A8" s="11">
        <v>1</v>
      </c>
      <c r="B8" s="40" t="s">
        <v>8</v>
      </c>
      <c r="C8" s="14">
        <f>(5708.13+4670.29+20895.22+6780.57+22889.26+10044.93+27111.46+14598.48+18681.16+6227.05+29238.25+9746.08+25336.02+8445.34+22417.39+7472.46+19428.4+10461.45+35633.45+19187.24+27289.43+5589.4+37213.68+27023.29)/12</f>
        <v>35174.03583333333</v>
      </c>
    </row>
    <row r="9" spans="1:3" ht="15.75">
      <c r="A9" s="11">
        <v>2</v>
      </c>
      <c r="B9" s="40" t="s">
        <v>9</v>
      </c>
      <c r="C9" s="15">
        <f>(20684.31+16923.53+25615.52+8312.32+23740.18+10418.35+18016.75+9701.32+16303.55+5434.52+16303.55+5434.52+18576.99+6192.33+20877.51+6959.17+18648.18+10041.33+26740.89+14398.94+31901.8+6534.1+41890.37+11001.51)/12</f>
        <v>32554.294999999995</v>
      </c>
    </row>
    <row r="10" spans="1:3" ht="15.75">
      <c r="A10" s="40">
        <v>3</v>
      </c>
      <c r="B10" s="40" t="s">
        <v>10</v>
      </c>
      <c r="C10" s="14">
        <f>((48137.27+39385.04+74552.58+24192.56+71181.8+31238.06+63144.95+34001.13+52986.55+17662.18+63786.25+21262.08+86606.33+28868.78+45421.45+15140.48+60578.33+32619.1+83622.27+45027.37+91093.02+18657.61+105468.51+44948.8)-C9*12-C8*12)/12</f>
        <v>32236.877500000013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2.25" customHeight="1">
      <c r="A2" s="89" t="s">
        <v>123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24380.5</v>
      </c>
    </row>
    <row r="9" spans="1:3" ht="15">
      <c r="A9" s="11">
        <v>2</v>
      </c>
      <c r="B9" s="40" t="s">
        <v>9</v>
      </c>
      <c r="C9" s="40">
        <v>36759.67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2.25" customHeight="1">
      <c r="A2" s="89" t="s">
        <v>124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31741.66</v>
      </c>
    </row>
    <row r="9" spans="1:3" ht="15">
      <c r="A9" s="11">
        <v>2</v>
      </c>
      <c r="B9" s="40" t="s">
        <v>9</v>
      </c>
      <c r="C9" s="40">
        <v>22875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3" width="30.00390625" style="38" customWidth="1"/>
    <col min="4" max="16384" width="9.140625" style="38" customWidth="1"/>
  </cols>
  <sheetData>
    <row r="1" spans="1:3" ht="43.5" customHeight="1">
      <c r="A1" s="87" t="s">
        <v>3</v>
      </c>
      <c r="B1" s="87"/>
      <c r="C1" s="87"/>
    </row>
    <row r="2" spans="1:3" ht="33" customHeight="1">
      <c r="A2" s="89" t="s">
        <v>125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37993.21</v>
      </c>
    </row>
    <row r="9" spans="1:3" ht="15">
      <c r="A9" s="11">
        <v>2</v>
      </c>
      <c r="B9" s="40" t="s">
        <v>9</v>
      </c>
      <c r="C9" s="40">
        <v>36902.08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7.421875" style="38" customWidth="1"/>
    <col min="4" max="16384" width="9.140625" style="38" customWidth="1"/>
  </cols>
  <sheetData>
    <row r="1" spans="1:3" ht="52.5" customHeight="1">
      <c r="A1" s="87" t="s">
        <v>3</v>
      </c>
      <c r="B1" s="87"/>
      <c r="C1" s="87"/>
    </row>
    <row r="2" spans="1:3" ht="33" customHeight="1">
      <c r="A2" s="89" t="s">
        <v>100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33576.17</v>
      </c>
    </row>
    <row r="9" spans="1:3" ht="15">
      <c r="A9" s="11">
        <v>2</v>
      </c>
      <c r="B9" s="40" t="s">
        <v>9</v>
      </c>
      <c r="C9" s="40">
        <v>34176.75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3.5" customHeight="1">
      <c r="A1" s="87" t="s">
        <v>3</v>
      </c>
      <c r="B1" s="87"/>
      <c r="C1" s="87"/>
    </row>
    <row r="2" spans="1:3" ht="32.25" customHeight="1">
      <c r="A2" s="89" t="s">
        <v>126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33090.58</v>
      </c>
    </row>
    <row r="9" spans="1:3" ht="15">
      <c r="A9" s="11">
        <v>2</v>
      </c>
      <c r="B9" s="40" t="s">
        <v>9</v>
      </c>
      <c r="C9" s="40">
        <v>35259.08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2" customHeight="1">
      <c r="A1" s="87" t="s">
        <v>3</v>
      </c>
      <c r="B1" s="87"/>
      <c r="C1" s="87"/>
    </row>
    <row r="2" spans="1:3" ht="32.25" customHeight="1">
      <c r="A2" s="89" t="s">
        <v>127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37542.16</v>
      </c>
    </row>
    <row r="9" spans="1:3" ht="15">
      <c r="A9" s="11">
        <v>2</v>
      </c>
      <c r="B9" s="40" t="s">
        <v>9</v>
      </c>
      <c r="C9" s="40">
        <v>17887.67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2.140625" style="38" customWidth="1"/>
    <col min="4" max="16384" width="9.140625" style="38" customWidth="1"/>
  </cols>
  <sheetData>
    <row r="1" spans="1:3" ht="48" customHeight="1">
      <c r="A1" s="87" t="s">
        <v>3</v>
      </c>
      <c r="B1" s="87"/>
      <c r="C1" s="87"/>
    </row>
    <row r="2" spans="1:3" ht="31.5" customHeight="1">
      <c r="A2" s="89" t="s">
        <v>38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39</v>
      </c>
      <c r="C7" s="60">
        <v>35562.08</v>
      </c>
    </row>
    <row r="8" spans="1:3" ht="15">
      <c r="A8" s="11">
        <v>2</v>
      </c>
      <c r="B8" s="40" t="s">
        <v>9</v>
      </c>
      <c r="C8" s="60">
        <v>26390.08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5.710937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1.5" customHeight="1">
      <c r="A2" s="89" t="s">
        <v>40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44951.59</v>
      </c>
    </row>
    <row r="8" spans="1:3" ht="15">
      <c r="A8" s="11">
        <v>2</v>
      </c>
      <c r="B8" s="40" t="s">
        <v>41</v>
      </c>
      <c r="C8" s="60">
        <v>31672.61</v>
      </c>
    </row>
    <row r="9" spans="1:3" ht="15">
      <c r="A9" s="11">
        <v>3</v>
      </c>
      <c r="B9" s="40" t="s">
        <v>9</v>
      </c>
      <c r="C9" s="60">
        <v>37220.81</v>
      </c>
    </row>
    <row r="10" ht="15">
      <c r="A10" s="39"/>
    </row>
    <row r="11" spans="1:3" ht="15">
      <c r="A11" s="41"/>
      <c r="B11" s="41"/>
      <c r="C11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42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44493.85</v>
      </c>
    </row>
    <row r="8" spans="1:3" ht="15">
      <c r="A8" s="11">
        <v>2</v>
      </c>
      <c r="B8" s="40" t="s">
        <v>9</v>
      </c>
      <c r="C8" s="60">
        <v>35791.04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128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84478.69</v>
      </c>
    </row>
    <row r="8" spans="1:3" ht="15">
      <c r="A8" s="11">
        <v>2</v>
      </c>
      <c r="B8" s="40" t="s">
        <v>18</v>
      </c>
      <c r="C8" s="60">
        <v>30316.61</v>
      </c>
    </row>
    <row r="9" spans="1:3" ht="17.25" customHeight="1">
      <c r="A9" s="11">
        <v>4</v>
      </c>
      <c r="B9" s="40" t="s">
        <v>9</v>
      </c>
      <c r="C9" s="60">
        <v>45210.25</v>
      </c>
    </row>
    <row r="10" ht="15">
      <c r="A10" s="39"/>
    </row>
    <row r="11" spans="1:3" ht="15">
      <c r="A11" s="41"/>
      <c r="B11" s="41"/>
      <c r="C11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129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46248.43</v>
      </c>
    </row>
    <row r="8" spans="1:3" ht="20.25" customHeight="1">
      <c r="A8" s="11">
        <v>3</v>
      </c>
      <c r="B8" s="40" t="s">
        <v>9</v>
      </c>
      <c r="C8" s="60">
        <v>36128.26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43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36512.365</v>
      </c>
    </row>
    <row r="8" ht="15">
      <c r="A8" s="39"/>
    </row>
    <row r="9" spans="1:3" ht="15">
      <c r="A9" s="41"/>
      <c r="B9" s="41"/>
      <c r="C9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44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35108.25</v>
      </c>
    </row>
    <row r="8" spans="1:3" ht="15">
      <c r="A8" s="11">
        <v>2</v>
      </c>
      <c r="B8" s="40" t="s">
        <v>9</v>
      </c>
      <c r="C8" s="60">
        <v>28499.2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8.42187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45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46</v>
      </c>
      <c r="C7" s="60">
        <v>0</v>
      </c>
    </row>
    <row r="8" spans="1:3" ht="17.25" customHeight="1">
      <c r="A8" s="11">
        <v>2</v>
      </c>
      <c r="B8" s="40" t="s">
        <v>41</v>
      </c>
      <c r="C8" s="60">
        <v>0</v>
      </c>
    </row>
    <row r="9" spans="1:3" ht="15">
      <c r="A9" s="11">
        <v>3</v>
      </c>
      <c r="B9" s="40" t="s">
        <v>32</v>
      </c>
      <c r="C9" s="60">
        <v>34883.54</v>
      </c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8.75" customHeight="1">
      <c r="A1" s="91" t="s">
        <v>3</v>
      </c>
      <c r="B1" s="91"/>
      <c r="C1" s="91"/>
    </row>
    <row r="2" spans="1:3" ht="28.5" customHeight="1">
      <c r="A2" s="92" t="s">
        <v>99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9">
        <v>37499.83</v>
      </c>
    </row>
    <row r="9" spans="1:3" ht="15">
      <c r="A9" s="2">
        <v>2</v>
      </c>
      <c r="B9" s="3" t="s">
        <v>9</v>
      </c>
      <c r="C9" s="9">
        <v>37322.25</v>
      </c>
    </row>
    <row r="10" spans="1:3" ht="15">
      <c r="A10" s="3"/>
      <c r="B10" s="3"/>
      <c r="C10" s="3"/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>
      <c r="A15" s="90"/>
      <c r="B15" s="90"/>
    </row>
    <row r="16" ht="15">
      <c r="A16" s="8"/>
    </row>
    <row r="17" ht="15">
      <c r="A17" s="8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34.28125" style="38" customWidth="1"/>
    <col min="4" max="16384" width="9.140625" style="38" customWidth="1"/>
  </cols>
  <sheetData>
    <row r="1" spans="1:3" ht="46.5" customHeight="1">
      <c r="A1" s="102" t="s">
        <v>3</v>
      </c>
      <c r="B1" s="103"/>
      <c r="C1" s="104"/>
    </row>
    <row r="2" spans="1:3" ht="40.5" customHeight="1">
      <c r="A2" s="89" t="s">
        <v>31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1">
        <f>416654.99/12</f>
        <v>34721.24916666667</v>
      </c>
    </row>
    <row r="8" spans="1:3" ht="15">
      <c r="A8" s="11">
        <v>3</v>
      </c>
      <c r="B8" s="40" t="s">
        <v>32</v>
      </c>
      <c r="C8" s="61">
        <f>186506.67/7</f>
        <v>26643.81</v>
      </c>
    </row>
    <row r="9" ht="15">
      <c r="A9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6.28125" style="38" customWidth="1"/>
    <col min="4" max="16384" width="9.140625" style="38" customWidth="1"/>
  </cols>
  <sheetData>
    <row r="1" spans="1:3" ht="48" customHeight="1">
      <c r="A1" s="102" t="s">
        <v>3</v>
      </c>
      <c r="B1" s="103"/>
      <c r="C1" s="104"/>
    </row>
    <row r="2" spans="1:3" ht="33" customHeight="1">
      <c r="A2" s="89" t="s">
        <v>33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37250.4</v>
      </c>
    </row>
    <row r="8" spans="1:3" ht="15">
      <c r="A8" s="11">
        <v>2</v>
      </c>
      <c r="B8" s="40" t="s">
        <v>32</v>
      </c>
      <c r="C8" s="60">
        <v>32112.46</v>
      </c>
    </row>
    <row r="9" ht="15">
      <c r="A9" s="45"/>
    </row>
    <row r="10" ht="15">
      <c r="A1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3.140625" style="38" customWidth="1"/>
    <col min="4" max="16384" width="9.140625" style="38" customWidth="1"/>
  </cols>
  <sheetData>
    <row r="1" spans="1:3" ht="38.25" customHeight="1">
      <c r="A1" s="102" t="s">
        <v>3</v>
      </c>
      <c r="B1" s="103"/>
      <c r="C1" s="104"/>
    </row>
    <row r="2" spans="1:3" ht="49.5" customHeight="1">
      <c r="A2" s="89" t="s">
        <v>130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4" ht="15">
      <c r="A7" s="11">
        <v>1</v>
      </c>
      <c r="B7" s="40" t="s">
        <v>8</v>
      </c>
      <c r="C7" s="11">
        <v>42649.95</v>
      </c>
      <c r="D7" s="41"/>
    </row>
    <row r="8" spans="1:4" ht="15">
      <c r="A8" s="11">
        <v>2</v>
      </c>
      <c r="B8" s="40" t="s">
        <v>10</v>
      </c>
      <c r="C8" s="11">
        <v>47145.24</v>
      </c>
      <c r="D8" s="41"/>
    </row>
    <row r="9" spans="1:4" ht="15">
      <c r="A9" s="11">
        <v>3</v>
      </c>
      <c r="B9" s="40" t="s">
        <v>9</v>
      </c>
      <c r="C9" s="11">
        <v>53875.63</v>
      </c>
      <c r="D9" s="41"/>
    </row>
    <row r="10" ht="15">
      <c r="A10" s="45"/>
    </row>
    <row r="11" ht="15">
      <c r="A1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7.140625" style="38" customWidth="1"/>
    <col min="4" max="16384" width="9.140625" style="38" customWidth="1"/>
  </cols>
  <sheetData>
    <row r="1" spans="1:3" ht="43.5" customHeight="1">
      <c r="A1" s="102" t="s">
        <v>3</v>
      </c>
      <c r="B1" s="103"/>
      <c r="C1" s="104"/>
    </row>
    <row r="2" spans="1:3" ht="30.75" customHeight="1">
      <c r="A2" s="89" t="s">
        <v>34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42026.46</v>
      </c>
    </row>
    <row r="8" spans="1:3" ht="15">
      <c r="A8" s="11">
        <v>2</v>
      </c>
      <c r="B8" s="40" t="s">
        <v>10</v>
      </c>
      <c r="C8" s="11">
        <v>25258.3</v>
      </c>
    </row>
    <row r="9" spans="1:3" ht="15">
      <c r="A9" s="11">
        <v>3</v>
      </c>
      <c r="B9" s="40" t="s">
        <v>9</v>
      </c>
      <c r="C9" s="11">
        <v>28651.06</v>
      </c>
    </row>
    <row r="10" ht="15">
      <c r="A10" s="45"/>
    </row>
    <row r="11" ht="15">
      <c r="A1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4.421875" style="38" customWidth="1"/>
    <col min="4" max="16384" width="9.140625" style="38" customWidth="1"/>
  </cols>
  <sheetData>
    <row r="1" spans="1:3" ht="51.75" customHeight="1">
      <c r="A1" s="102" t="s">
        <v>3</v>
      </c>
      <c r="B1" s="103"/>
      <c r="C1" s="104"/>
    </row>
    <row r="2" spans="1:3" ht="40.5" customHeight="1">
      <c r="A2" s="89" t="s">
        <v>131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19611.33</v>
      </c>
    </row>
    <row r="8" spans="1:3" ht="15">
      <c r="A8" s="11">
        <v>3</v>
      </c>
      <c r="B8" s="40" t="s">
        <v>9</v>
      </c>
      <c r="C8" s="11">
        <v>40185.42</v>
      </c>
    </row>
    <row r="9" ht="15">
      <c r="A9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7.57421875" style="38" customWidth="1"/>
    <col min="4" max="16384" width="9.140625" style="38" customWidth="1"/>
  </cols>
  <sheetData>
    <row r="1" spans="1:3" ht="55.5" customHeight="1">
      <c r="A1" s="102" t="s">
        <v>3</v>
      </c>
      <c r="B1" s="103"/>
      <c r="C1" s="104"/>
    </row>
    <row r="2" spans="1:3" ht="30" customHeight="1">
      <c r="A2" s="89" t="s">
        <v>132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40">
        <v>0</v>
      </c>
    </row>
    <row r="8" spans="1:3" ht="15">
      <c r="A8" s="11">
        <v>3</v>
      </c>
      <c r="B8" s="40" t="s">
        <v>9</v>
      </c>
      <c r="C8" s="40">
        <v>28922.61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6.8515625" style="38" customWidth="1"/>
    <col min="4" max="16384" width="9.140625" style="38" customWidth="1"/>
  </cols>
  <sheetData>
    <row r="1" spans="1:3" ht="51" customHeight="1">
      <c r="A1" s="102" t="s">
        <v>3</v>
      </c>
      <c r="B1" s="103"/>
      <c r="C1" s="104"/>
    </row>
    <row r="2" spans="1:3" ht="33.75" customHeight="1">
      <c r="A2" s="89" t="s">
        <v>35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40408.88</v>
      </c>
    </row>
    <row r="8" spans="1:3" ht="15">
      <c r="A8" s="11">
        <v>2</v>
      </c>
      <c r="B8" s="40" t="s">
        <v>10</v>
      </c>
      <c r="C8" s="60">
        <v>29088.59</v>
      </c>
    </row>
    <row r="9" spans="1:3" ht="15">
      <c r="A9" s="11">
        <v>3</v>
      </c>
      <c r="B9" s="40" t="s">
        <v>9</v>
      </c>
      <c r="C9" s="60">
        <v>66390.2</v>
      </c>
    </row>
    <row r="10" ht="15">
      <c r="A1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4.57421875" style="38" customWidth="1"/>
    <col min="4" max="16384" width="9.140625" style="38" customWidth="1"/>
  </cols>
  <sheetData>
    <row r="1" spans="1:3" ht="45.75" customHeight="1">
      <c r="A1" s="102" t="s">
        <v>3</v>
      </c>
      <c r="B1" s="103"/>
      <c r="C1" s="104"/>
    </row>
    <row r="2" spans="1:3" ht="36" customHeight="1">
      <c r="A2" s="89" t="s">
        <v>133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26385</v>
      </c>
    </row>
    <row r="8" spans="1:3" ht="15">
      <c r="A8" s="11">
        <v>3</v>
      </c>
      <c r="B8" s="40" t="s">
        <v>9</v>
      </c>
      <c r="C8" s="60">
        <v>37584.65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9.8515625" style="38" customWidth="1"/>
    <col min="4" max="16384" width="9.140625" style="38" customWidth="1"/>
  </cols>
  <sheetData>
    <row r="1" spans="1:3" ht="46.5" customHeight="1">
      <c r="A1" s="102" t="s">
        <v>3</v>
      </c>
      <c r="B1" s="103"/>
      <c r="C1" s="104"/>
    </row>
    <row r="2" spans="1:3" ht="38.25" customHeight="1">
      <c r="A2" s="89" t="s">
        <v>134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34850</v>
      </c>
    </row>
    <row r="8" spans="1:3" ht="15">
      <c r="A8" s="11">
        <v>3</v>
      </c>
      <c r="B8" s="40" t="s">
        <v>9</v>
      </c>
      <c r="C8" s="11">
        <v>34381</v>
      </c>
    </row>
    <row r="9" ht="15">
      <c r="A9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4.00390625" style="38" customWidth="1"/>
    <col min="4" max="16384" width="9.140625" style="38" customWidth="1"/>
  </cols>
  <sheetData>
    <row r="1" spans="1:3" ht="51.75" customHeight="1">
      <c r="A1" s="102" t="s">
        <v>3</v>
      </c>
      <c r="B1" s="103"/>
      <c r="C1" s="104"/>
    </row>
    <row r="2" spans="1:3" ht="32.25" customHeight="1">
      <c r="A2" s="89" t="s">
        <v>135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2">
        <v>44179.65</v>
      </c>
    </row>
    <row r="8" spans="1:3" ht="15">
      <c r="A8" s="11">
        <v>3</v>
      </c>
      <c r="B8" s="40" t="s">
        <v>9</v>
      </c>
      <c r="C8" s="62">
        <v>42497.99</v>
      </c>
    </row>
    <row r="9" ht="15">
      <c r="A9" s="45"/>
    </row>
    <row r="10" ht="15">
      <c r="A1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8" customHeight="1">
      <c r="A1" s="91" t="s">
        <v>3</v>
      </c>
      <c r="B1" s="91"/>
      <c r="C1" s="91"/>
    </row>
    <row r="2" spans="1:3" ht="30.75" customHeight="1">
      <c r="A2" s="92" t="s">
        <v>101</v>
      </c>
      <c r="B2" s="92"/>
      <c r="C2" s="92"/>
    </row>
    <row r="3" spans="1:3" ht="15">
      <c r="A3" s="93" t="s">
        <v>4</v>
      </c>
      <c r="B3" s="93"/>
      <c r="C3" s="93"/>
    </row>
    <row r="4" spans="1:3" ht="15">
      <c r="A4" s="93"/>
      <c r="B4" s="93"/>
      <c r="C4" s="93"/>
    </row>
    <row r="5" ht="15">
      <c r="A5" s="1"/>
    </row>
    <row r="6" spans="1:3" ht="45">
      <c r="A6" s="2" t="s">
        <v>5</v>
      </c>
      <c r="B6" s="2" t="s">
        <v>6</v>
      </c>
      <c r="C6" s="2" t="s">
        <v>7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8</v>
      </c>
      <c r="C8" s="3">
        <v>0</v>
      </c>
    </row>
    <row r="9" spans="1:3" ht="15">
      <c r="A9" s="2">
        <v>2</v>
      </c>
      <c r="B9" s="3" t="s">
        <v>9</v>
      </c>
      <c r="C9" s="3">
        <v>34803.97</v>
      </c>
    </row>
    <row r="10" spans="1:3" ht="15">
      <c r="A10" s="3"/>
      <c r="B10" s="3"/>
      <c r="C10" s="3"/>
    </row>
    <row r="11" spans="1:3" ht="15">
      <c r="A11" s="3"/>
      <c r="B11" s="3"/>
      <c r="C11" s="3"/>
    </row>
    <row r="12" ht="15">
      <c r="A12" s="1"/>
    </row>
    <row r="13" spans="1:3" ht="15">
      <c r="A13" s="4"/>
      <c r="B13" s="4"/>
      <c r="C13" s="5"/>
    </row>
    <row r="14" spans="1:3" ht="15" customHeight="1">
      <c r="A14" s="6"/>
      <c r="C14" s="7"/>
    </row>
    <row r="15" spans="1:2" ht="15">
      <c r="A15" s="90"/>
      <c r="B15" s="90"/>
    </row>
    <row r="16" ht="15">
      <c r="A16" s="8"/>
    </row>
    <row r="17" ht="15">
      <c r="A17" s="8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0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9.8515625" style="38" customWidth="1"/>
    <col min="4" max="16384" width="9.140625" style="38" customWidth="1"/>
  </cols>
  <sheetData>
    <row r="1" spans="1:3" ht="50.25" customHeight="1">
      <c r="A1" s="102" t="s">
        <v>3</v>
      </c>
      <c r="B1" s="103"/>
      <c r="C1" s="104"/>
    </row>
    <row r="2" spans="1:3" ht="32.25" customHeight="1">
      <c r="A2" s="89" t="s">
        <v>136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39060.85</v>
      </c>
    </row>
    <row r="8" spans="1:3" ht="15">
      <c r="A8" s="11">
        <v>2</v>
      </c>
      <c r="B8" s="40" t="s">
        <v>9</v>
      </c>
      <c r="C8" s="60">
        <v>29460.84</v>
      </c>
    </row>
    <row r="9" ht="15">
      <c r="A9" s="45"/>
    </row>
    <row r="10" ht="15">
      <c r="A1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9.7109375" style="38" customWidth="1"/>
    <col min="4" max="16384" width="9.140625" style="38" customWidth="1"/>
  </cols>
  <sheetData>
    <row r="1" spans="1:3" ht="48" customHeight="1">
      <c r="A1" s="102" t="s">
        <v>3</v>
      </c>
      <c r="B1" s="103"/>
      <c r="C1" s="104"/>
    </row>
    <row r="2" spans="1:3" ht="31.5" customHeight="1">
      <c r="A2" s="89" t="s">
        <v>137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11">
        <v>38135</v>
      </c>
    </row>
    <row r="8" spans="1:3" ht="15">
      <c r="A8" s="11">
        <v>2</v>
      </c>
      <c r="B8" s="40" t="s">
        <v>10</v>
      </c>
      <c r="C8" s="11">
        <v>30243</v>
      </c>
    </row>
    <row r="9" spans="1:3" ht="15">
      <c r="A9" s="11">
        <v>3</v>
      </c>
      <c r="B9" s="40" t="s">
        <v>9</v>
      </c>
      <c r="C9" s="11">
        <v>49846</v>
      </c>
    </row>
    <row r="10" ht="15">
      <c r="A10" s="45"/>
    </row>
    <row r="11" ht="15">
      <c r="A1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25.57421875" style="38" customWidth="1"/>
    <col min="4" max="16384" width="9.140625" style="38" customWidth="1"/>
  </cols>
  <sheetData>
    <row r="1" spans="1:3" ht="51" customHeight="1">
      <c r="A1" s="102" t="s">
        <v>3</v>
      </c>
      <c r="B1" s="103"/>
      <c r="C1" s="104"/>
    </row>
    <row r="2" spans="1:3" ht="33.75" customHeight="1">
      <c r="A2" s="89" t="s">
        <v>36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37608.34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0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6.7109375" style="38" customWidth="1"/>
    <col min="2" max="2" width="32.7109375" style="38" customWidth="1"/>
    <col min="3" max="3" width="19.140625" style="38" customWidth="1"/>
    <col min="4" max="16384" width="9.140625" style="38" customWidth="1"/>
  </cols>
  <sheetData>
    <row r="1" spans="1:3" ht="52.5" customHeight="1">
      <c r="A1" s="102" t="s">
        <v>3</v>
      </c>
      <c r="B1" s="103"/>
      <c r="C1" s="104"/>
    </row>
    <row r="2" spans="1:3" ht="29.25" customHeight="1">
      <c r="A2" s="89" t="s">
        <v>37</v>
      </c>
      <c r="B2" s="89"/>
      <c r="C2" s="89"/>
    </row>
    <row r="3" spans="1:3" ht="15">
      <c r="A3" s="88" t="s">
        <v>4</v>
      </c>
      <c r="B3" s="88"/>
      <c r="C3" s="88"/>
    </row>
    <row r="4" ht="15">
      <c r="A4" s="39"/>
    </row>
    <row r="5" spans="1:3" ht="18.75" customHeight="1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15">
      <c r="A7" s="11">
        <v>1</v>
      </c>
      <c r="B7" s="40" t="s">
        <v>8</v>
      </c>
      <c r="C7" s="60">
        <v>34044.67</v>
      </c>
    </row>
    <row r="8" spans="1:3" ht="15">
      <c r="A8" s="11">
        <v>2</v>
      </c>
      <c r="B8" s="40" t="s">
        <v>9</v>
      </c>
      <c r="C8" s="60">
        <v>29298.08</v>
      </c>
    </row>
    <row r="9" ht="15">
      <c r="A9" s="45"/>
    </row>
    <row r="10" ht="15">
      <c r="A1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5"/>
  </sheetPr>
  <dimension ref="A1:C13"/>
  <sheetViews>
    <sheetView zoomScalePageLayoutView="0" workbookViewId="0" topLeftCell="A1">
      <selection activeCell="H26" sqref="H26"/>
    </sheetView>
  </sheetViews>
  <sheetFormatPr defaultColWidth="8.8515625" defaultRowHeight="15"/>
  <cols>
    <col min="1" max="1" width="6.7109375" style="63" customWidth="1"/>
    <col min="2" max="2" width="30.00390625" style="63" customWidth="1"/>
    <col min="3" max="3" width="22.8515625" style="63" customWidth="1"/>
    <col min="4" max="16384" width="8.8515625" style="63" customWidth="1"/>
  </cols>
  <sheetData>
    <row r="1" spans="1:3" ht="49.5" customHeight="1">
      <c r="A1" s="87" t="s">
        <v>3</v>
      </c>
      <c r="B1" s="87"/>
      <c r="C1" s="87"/>
    </row>
    <row r="2" spans="1:3" ht="36" customHeight="1">
      <c r="A2" s="89" t="s">
        <v>138</v>
      </c>
      <c r="B2" s="89"/>
      <c r="C2" s="89"/>
    </row>
    <row r="3" spans="1:3" ht="15.75">
      <c r="A3" s="88" t="s">
        <v>4</v>
      </c>
      <c r="B3" s="88"/>
      <c r="C3" s="88"/>
    </row>
    <row r="4" spans="1:3" ht="15.75">
      <c r="A4" s="88"/>
      <c r="B4" s="88"/>
      <c r="C4" s="88"/>
    </row>
    <row r="5" spans="1:3" ht="15.75">
      <c r="A5" s="39"/>
      <c r="B5" s="38"/>
      <c r="C5" s="38"/>
    </row>
    <row r="6" spans="1:3" ht="45">
      <c r="A6" s="11" t="s">
        <v>5</v>
      </c>
      <c r="B6" s="11" t="s">
        <v>6</v>
      </c>
      <c r="C6" s="11" t="s">
        <v>7</v>
      </c>
    </row>
    <row r="7" spans="1:3" ht="15.75">
      <c r="A7" s="11">
        <v>1</v>
      </c>
      <c r="B7" s="11">
        <v>3</v>
      </c>
      <c r="C7" s="11">
        <v>4</v>
      </c>
    </row>
    <row r="8" spans="1:3" ht="15.75">
      <c r="A8" s="11">
        <v>1</v>
      </c>
      <c r="B8" s="40" t="s">
        <v>8</v>
      </c>
      <c r="C8" s="40">
        <v>49496.59</v>
      </c>
    </row>
    <row r="9" spans="1:3" ht="15.75">
      <c r="A9" s="11">
        <v>2</v>
      </c>
      <c r="B9" s="40" t="s">
        <v>9</v>
      </c>
      <c r="C9" s="40">
        <v>32442.46</v>
      </c>
    </row>
    <row r="10" spans="1:3" ht="15.75">
      <c r="A10" s="11">
        <v>3</v>
      </c>
      <c r="B10" s="40" t="s">
        <v>10</v>
      </c>
      <c r="C10" s="40">
        <v>0</v>
      </c>
    </row>
    <row r="11" spans="1:3" ht="15.75">
      <c r="A11" s="40"/>
      <c r="B11" s="40"/>
      <c r="C11" s="40"/>
    </row>
    <row r="12" ht="15.75">
      <c r="A12" s="64"/>
    </row>
    <row r="13" spans="1:3" ht="15.75">
      <c r="A13" s="65"/>
      <c r="B13" s="65"/>
      <c r="C13" s="66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5"/>
  </sheetPr>
  <dimension ref="A1:C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139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50074.91</v>
      </c>
    </row>
    <row r="9" spans="1:3" ht="15">
      <c r="A9" s="11">
        <v>2</v>
      </c>
      <c r="B9" s="40" t="s">
        <v>9</v>
      </c>
      <c r="C9" s="40">
        <v>49867.59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5"/>
  </sheetPr>
  <dimension ref="A1:C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140625" style="38" customWidth="1"/>
    <col min="2" max="2" width="38.8515625" style="38" customWidth="1"/>
    <col min="3" max="3" width="15.7109375" style="38" customWidth="1"/>
    <col min="4" max="16384" width="9.140625" style="38" customWidth="1"/>
  </cols>
  <sheetData>
    <row r="1" spans="1:3" ht="57" customHeight="1">
      <c r="A1" s="87" t="s">
        <v>3</v>
      </c>
      <c r="B1" s="87"/>
      <c r="C1" s="87"/>
    </row>
    <row r="2" spans="1:3" s="67" customFormat="1" ht="36" customHeight="1">
      <c r="A2" s="89" t="s">
        <v>140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33555.79</v>
      </c>
    </row>
    <row r="9" spans="1:3" ht="15">
      <c r="A9" s="11">
        <v>2</v>
      </c>
      <c r="B9" s="40" t="s">
        <v>9</v>
      </c>
      <c r="C9" s="40">
        <v>35105.24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4.75" customHeight="1">
      <c r="A1" s="87" t="s">
        <v>3</v>
      </c>
      <c r="B1" s="87"/>
      <c r="C1" s="87"/>
    </row>
    <row r="2" spans="1:3" ht="30.75" customHeight="1">
      <c r="A2" s="89" t="s">
        <v>141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47821.33</v>
      </c>
    </row>
    <row r="9" spans="1:3" ht="15">
      <c r="A9" s="11">
        <v>2</v>
      </c>
      <c r="B9" s="40" t="s">
        <v>73</v>
      </c>
      <c r="C9" s="40">
        <v>48070</v>
      </c>
    </row>
    <row r="10" spans="1:3" ht="15">
      <c r="A10" s="11">
        <v>3</v>
      </c>
      <c r="B10" s="40" t="s">
        <v>74</v>
      </c>
      <c r="C10" s="40">
        <v>33813.88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6.25" customHeight="1">
      <c r="A1" s="87" t="s">
        <v>3</v>
      </c>
      <c r="B1" s="87"/>
      <c r="C1" s="87"/>
    </row>
    <row r="2" spans="1:3" ht="36" customHeight="1">
      <c r="A2" s="89" t="s">
        <v>142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46227.38</v>
      </c>
    </row>
    <row r="9" spans="1:3" ht="15">
      <c r="A9" s="11">
        <v>2</v>
      </c>
      <c r="B9" s="40" t="s">
        <v>9</v>
      </c>
      <c r="C9" s="40">
        <v>32215.96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1.75" customHeight="1">
      <c r="A1" s="87" t="s">
        <v>3</v>
      </c>
      <c r="B1" s="87"/>
      <c r="C1" s="87"/>
    </row>
    <row r="2" spans="1:3" ht="36" customHeight="1">
      <c r="A2" s="89" t="s">
        <v>143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35748.36</v>
      </c>
    </row>
    <row r="9" spans="1:3" ht="15">
      <c r="A9" s="11">
        <v>2</v>
      </c>
      <c r="B9" s="40" t="s">
        <v>9</v>
      </c>
      <c r="C9" s="40">
        <v>29933.9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33.8515625" style="38" customWidth="1"/>
    <col min="4" max="16384" width="9.140625" style="38" customWidth="1"/>
  </cols>
  <sheetData>
    <row r="1" spans="1:3" ht="45" customHeight="1">
      <c r="A1" s="87" t="s">
        <v>3</v>
      </c>
      <c r="B1" s="87"/>
      <c r="C1" s="87"/>
    </row>
    <row r="2" spans="1:3" ht="32.25" customHeight="1">
      <c r="A2" s="89" t="s">
        <v>102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8">
        <v>40158</v>
      </c>
    </row>
    <row r="9" spans="1:3" ht="15">
      <c r="A9" s="11">
        <v>2</v>
      </c>
      <c r="B9" s="40" t="s">
        <v>9</v>
      </c>
      <c r="C9" s="48">
        <v>35078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0.25" customHeight="1">
      <c r="A1" s="87" t="s">
        <v>3</v>
      </c>
      <c r="B1" s="87"/>
      <c r="C1" s="87"/>
    </row>
    <row r="2" spans="1:3" ht="36" customHeight="1">
      <c r="A2" s="89" t="s">
        <v>47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35884.41</v>
      </c>
    </row>
    <row r="9" spans="1:3" ht="15">
      <c r="A9" s="11">
        <v>2</v>
      </c>
      <c r="B9" s="40" t="s">
        <v>9</v>
      </c>
      <c r="C9" s="40">
        <v>45667.06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66.75" customHeight="1">
      <c r="A1" s="87" t="s">
        <v>3</v>
      </c>
      <c r="B1" s="87"/>
      <c r="C1" s="87"/>
    </row>
    <row r="2" spans="1:3" ht="37.5" customHeight="1">
      <c r="A2" s="89" t="s">
        <v>48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39713.92</v>
      </c>
    </row>
    <row r="9" spans="1:3" ht="15">
      <c r="A9" s="11">
        <v>2</v>
      </c>
      <c r="B9" s="40" t="s">
        <v>9</v>
      </c>
      <c r="C9" s="40">
        <v>34139.33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7" ht="15.75">
      <c r="D17" s="63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27"/>
  </sheetPr>
  <dimension ref="A1:D1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6.5" customHeight="1">
      <c r="A1" s="87" t="s">
        <v>3</v>
      </c>
      <c r="B1" s="87"/>
      <c r="C1" s="87"/>
    </row>
    <row r="2" spans="1:3" ht="36" customHeight="1">
      <c r="A2" s="89" t="s">
        <v>49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63349.4</v>
      </c>
    </row>
    <row r="9" spans="1:3" ht="15">
      <c r="A9" s="11">
        <v>2</v>
      </c>
      <c r="B9" s="40" t="s">
        <v>9</v>
      </c>
      <c r="C9" s="40">
        <v>29437.25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27"/>
  </sheetPr>
  <dimension ref="A1:D1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3.5" customHeight="1">
      <c r="A1" s="87" t="s">
        <v>3</v>
      </c>
      <c r="B1" s="87"/>
      <c r="C1" s="87"/>
    </row>
    <row r="2" spans="1:3" ht="36" customHeight="1">
      <c r="A2" s="89" t="s">
        <v>50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40005.47</v>
      </c>
    </row>
    <row r="9" spans="1:3" ht="15">
      <c r="A9" s="11">
        <v>2</v>
      </c>
      <c r="B9" s="40" t="s">
        <v>9</v>
      </c>
      <c r="C9" s="48">
        <v>34236.35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27"/>
  </sheetPr>
  <dimension ref="A1:D17"/>
  <sheetViews>
    <sheetView zoomScalePageLayoutView="0" workbookViewId="0" topLeftCell="A1">
      <selection activeCell="K36" sqref="K3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144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32369.31</v>
      </c>
    </row>
    <row r="9" spans="1:3" ht="15">
      <c r="A9" s="11">
        <v>2</v>
      </c>
      <c r="B9" s="40" t="s">
        <v>9</v>
      </c>
      <c r="C9" s="40">
        <v>36081.86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1"/>
  </sheetPr>
  <dimension ref="A1:D17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" customHeight="1">
      <c r="A1" s="87" t="s">
        <v>3</v>
      </c>
      <c r="B1" s="87"/>
      <c r="C1" s="87"/>
    </row>
    <row r="2" spans="1:3" ht="36" customHeight="1">
      <c r="A2" s="89" t="s">
        <v>145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34248.73</v>
      </c>
    </row>
    <row r="9" spans="1:3" ht="15">
      <c r="A9" s="11">
        <v>2</v>
      </c>
      <c r="B9" s="40" t="s">
        <v>9</v>
      </c>
      <c r="C9" s="40">
        <v>37941.51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2"/>
      <c r="B13" s="42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41"/>
  </sheetPr>
  <dimension ref="A1:D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49.5" customHeight="1">
      <c r="A1" s="87" t="s">
        <v>3</v>
      </c>
      <c r="B1" s="87"/>
      <c r="C1" s="87"/>
    </row>
    <row r="2" spans="1:3" ht="36" customHeight="1">
      <c r="A2" s="89" t="s">
        <v>51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spans="1:3" ht="15">
      <c r="A5" s="16"/>
      <c r="B5" s="17"/>
      <c r="C5" s="17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18" t="s">
        <v>8</v>
      </c>
      <c r="C8" s="10">
        <v>44747.98</v>
      </c>
    </row>
    <row r="9" spans="1:3" ht="15">
      <c r="A9" s="11">
        <v>2</v>
      </c>
      <c r="B9" s="18" t="s">
        <v>9</v>
      </c>
      <c r="C9" s="10">
        <v>36992.95</v>
      </c>
    </row>
    <row r="10" spans="1:3" ht="15">
      <c r="A10" s="11">
        <v>3</v>
      </c>
      <c r="B10" s="18" t="s">
        <v>10</v>
      </c>
      <c r="C10" s="11">
        <v>0</v>
      </c>
    </row>
    <row r="11" spans="1:3" ht="15">
      <c r="A11" s="18"/>
      <c r="B11" s="18"/>
      <c r="C11" s="18"/>
    </row>
    <row r="12" spans="1:3" ht="15">
      <c r="A12" s="16"/>
      <c r="B12" s="17"/>
      <c r="C12" s="17"/>
    </row>
    <row r="13" spans="1:3" ht="15">
      <c r="A13" s="19"/>
      <c r="B13" s="19"/>
      <c r="C13" s="20"/>
    </row>
    <row r="14" spans="1:3" ht="15" customHeight="1">
      <c r="A14" s="21"/>
      <c r="B14" s="17"/>
      <c r="C14" s="22"/>
    </row>
    <row r="15" spans="1:3" ht="15" customHeight="1">
      <c r="A15" s="86"/>
      <c r="B15" s="86"/>
      <c r="C15" s="17"/>
    </row>
    <row r="16" spans="1:3" ht="15">
      <c r="A16" s="23"/>
      <c r="B16" s="17"/>
      <c r="C16" s="17"/>
    </row>
    <row r="17" spans="1:4" ht="15.75">
      <c r="A17" s="23"/>
      <c r="B17" s="17"/>
      <c r="C17" s="17"/>
      <c r="D17" s="36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27"/>
  </sheetPr>
  <dimension ref="A1:D1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7.25" customHeight="1">
      <c r="A1" s="87" t="s">
        <v>3</v>
      </c>
      <c r="B1" s="87"/>
      <c r="C1" s="87"/>
    </row>
    <row r="2" spans="1:3" ht="36" customHeight="1">
      <c r="A2" s="89" t="s">
        <v>146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39750.31</v>
      </c>
    </row>
    <row r="9" spans="1:3" ht="15">
      <c r="A9" s="11">
        <v>2</v>
      </c>
      <c r="B9" s="40" t="s">
        <v>9</v>
      </c>
      <c r="C9" s="40">
        <v>26887.5</v>
      </c>
    </row>
    <row r="10" spans="1:3" ht="15">
      <c r="A10" s="11">
        <v>3</v>
      </c>
      <c r="B10" s="40" t="s">
        <v>10</v>
      </c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2"/>
      <c r="B13" s="42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41"/>
  </sheetPr>
  <dimension ref="A1:C1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36" customHeight="1">
      <c r="A2" s="89" t="s">
        <v>112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35430</v>
      </c>
    </row>
    <row r="9" spans="1:3" ht="15">
      <c r="A9" s="11">
        <v>2</v>
      </c>
      <c r="B9" s="40" t="s">
        <v>9</v>
      </c>
      <c r="C9" s="40">
        <v>33805</v>
      </c>
    </row>
    <row r="10" spans="1:3" ht="15">
      <c r="A10" s="11">
        <v>3</v>
      </c>
      <c r="B10" s="40" t="s">
        <v>10</v>
      </c>
      <c r="C10" s="40">
        <v>34601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</sheetData>
  <sheetProtection/>
  <mergeCells count="4"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1"/>
  </sheetPr>
  <dimension ref="A1:D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50.25" customHeight="1">
      <c r="A1" s="87" t="s">
        <v>3</v>
      </c>
      <c r="B1" s="87"/>
      <c r="C1" s="87"/>
    </row>
    <row r="2" spans="1:3" ht="36" customHeight="1">
      <c r="A2" s="89" t="s">
        <v>147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36420.44</v>
      </c>
    </row>
    <row r="9" spans="1:3" ht="15">
      <c r="A9" s="11">
        <v>2</v>
      </c>
      <c r="B9" s="40" t="s">
        <v>9</v>
      </c>
      <c r="C9" s="40">
        <v>37105.8</v>
      </c>
    </row>
    <row r="10" spans="1:3" ht="15">
      <c r="A10" s="11">
        <v>3</v>
      </c>
      <c r="B10" s="40" t="s">
        <v>10</v>
      </c>
      <c r="C10" s="40">
        <v>0</v>
      </c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4.57421875" style="38" customWidth="1"/>
    <col min="4" max="16384" width="9.140625" style="38" customWidth="1"/>
  </cols>
  <sheetData>
    <row r="1" spans="1:3" ht="48.75" customHeight="1">
      <c r="A1" s="87" t="s">
        <v>3</v>
      </c>
      <c r="B1" s="87"/>
      <c r="C1" s="87"/>
    </row>
    <row r="2" spans="1:3" ht="29.25" customHeight="1">
      <c r="A2" s="89" t="s">
        <v>20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30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0</v>
      </c>
    </row>
    <row r="9" spans="1:3" ht="15">
      <c r="A9" s="11">
        <v>2</v>
      </c>
      <c r="B9" s="40" t="s">
        <v>9</v>
      </c>
      <c r="C9" s="40">
        <v>34917.61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27"/>
  </sheetPr>
  <dimension ref="A1:D17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4.25" customHeight="1">
      <c r="A1" s="87" t="s">
        <v>3</v>
      </c>
      <c r="B1" s="87"/>
      <c r="C1" s="87"/>
    </row>
    <row r="2" spans="1:3" ht="30" customHeight="1">
      <c r="A2" s="89" t="s">
        <v>148</v>
      </c>
      <c r="B2" s="89"/>
      <c r="C2" s="89"/>
    </row>
    <row r="3" spans="1:3" ht="15" customHeight="1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38264.36</v>
      </c>
    </row>
    <row r="9" spans="1:3" ht="15">
      <c r="A9" s="11">
        <v>2</v>
      </c>
      <c r="B9" s="40" t="s">
        <v>9</v>
      </c>
      <c r="C9" s="40">
        <v>39467.92</v>
      </c>
    </row>
    <row r="10" spans="1:3" ht="15">
      <c r="A10" s="11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 customHeight="1">
      <c r="A15" s="86"/>
      <c r="B15" s="86"/>
    </row>
    <row r="16" ht="15">
      <c r="A16" s="45"/>
    </row>
    <row r="17" spans="1:4" ht="15.75">
      <c r="A17" s="45"/>
      <c r="D17" s="63"/>
    </row>
  </sheetData>
  <sheetProtection/>
  <mergeCells count="5">
    <mergeCell ref="A15:B15"/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140625" style="38" customWidth="1"/>
    <col min="4" max="16384" width="9.140625" style="38" customWidth="1"/>
  </cols>
  <sheetData>
    <row r="1" spans="1:3" ht="34.5" customHeight="1">
      <c r="A1" s="87" t="s">
        <v>3</v>
      </c>
      <c r="B1" s="87"/>
      <c r="C1" s="87"/>
    </row>
    <row r="2" spans="1:3" ht="31.5" customHeight="1">
      <c r="A2" s="89" t="s">
        <v>78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34800</v>
      </c>
    </row>
    <row r="8" spans="1:3" ht="15">
      <c r="A8" s="11">
        <v>2</v>
      </c>
      <c r="B8" s="40" t="s">
        <v>9</v>
      </c>
      <c r="C8" s="60">
        <v>49584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4.00390625" style="38" customWidth="1"/>
    <col min="2" max="2" width="23.140625" style="38" customWidth="1"/>
    <col min="3" max="3" width="35.57421875" style="38" customWidth="1"/>
    <col min="4" max="16384" width="9.140625" style="38" customWidth="1"/>
  </cols>
  <sheetData>
    <row r="1" spans="1:3" ht="49.5" customHeight="1">
      <c r="A1" s="87" t="s">
        <v>3</v>
      </c>
      <c r="B1" s="87"/>
      <c r="C1" s="87"/>
    </row>
    <row r="2" spans="1:3" ht="33.75" customHeight="1">
      <c r="A2" s="105" t="s">
        <v>79</v>
      </c>
      <c r="B2" s="105"/>
      <c r="C2" s="105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32147.36</v>
      </c>
    </row>
    <row r="8" spans="1:3" ht="15">
      <c r="A8" s="11">
        <v>2</v>
      </c>
      <c r="B8" s="40" t="s">
        <v>9</v>
      </c>
      <c r="C8" s="60">
        <v>28110.09</v>
      </c>
    </row>
    <row r="9" ht="15">
      <c r="A9" s="39"/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7109375" style="38" customWidth="1"/>
    <col min="2" max="2" width="28.57421875" style="38" customWidth="1"/>
    <col min="3" max="3" width="21.140625" style="38" customWidth="1"/>
    <col min="4" max="16384" width="9.140625" style="38" customWidth="1"/>
  </cols>
  <sheetData>
    <row r="1" spans="1:3" ht="48" customHeight="1">
      <c r="A1" s="87" t="s">
        <v>3</v>
      </c>
      <c r="B1" s="87"/>
      <c r="C1" s="87"/>
    </row>
    <row r="2" spans="1:3" ht="31.5" customHeight="1">
      <c r="A2" s="89" t="s">
        <v>80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37446</v>
      </c>
    </row>
    <row r="8" spans="1:3" ht="15">
      <c r="A8" s="11">
        <v>2</v>
      </c>
      <c r="B8" s="40" t="s">
        <v>9</v>
      </c>
      <c r="C8" s="60">
        <v>44308</v>
      </c>
    </row>
    <row r="9" ht="15" hidden="1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00390625" style="38" customWidth="1"/>
    <col min="2" max="2" width="30.00390625" style="38" customWidth="1"/>
    <col min="3" max="3" width="21.00390625" style="38" customWidth="1"/>
    <col min="4" max="16384" width="9.140625" style="38" customWidth="1"/>
  </cols>
  <sheetData>
    <row r="1" spans="1:3" ht="45" customHeight="1">
      <c r="A1" s="87" t="s">
        <v>3</v>
      </c>
      <c r="B1" s="87"/>
      <c r="C1" s="87"/>
    </row>
    <row r="2" spans="1:3" ht="33.75" customHeight="1">
      <c r="A2" s="89" t="s">
        <v>81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32658.36</v>
      </c>
    </row>
    <row r="8" spans="1:3" ht="15">
      <c r="A8" s="11">
        <v>2</v>
      </c>
      <c r="B8" s="40" t="s">
        <v>9</v>
      </c>
      <c r="C8" s="60">
        <v>43998.17</v>
      </c>
    </row>
    <row r="9" ht="15">
      <c r="A9" s="39"/>
    </row>
    <row r="10" spans="1:3" ht="15">
      <c r="A10" s="41"/>
      <c r="B10" s="41"/>
      <c r="C10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19.8515625" style="38" customWidth="1"/>
    <col min="4" max="16384" width="9.140625" style="38" customWidth="1"/>
  </cols>
  <sheetData>
    <row r="1" spans="1:3" ht="52.5" customHeight="1">
      <c r="A1" s="87" t="s">
        <v>3</v>
      </c>
      <c r="B1" s="87"/>
      <c r="C1" s="87"/>
    </row>
    <row r="2" spans="1:3" ht="35.25" customHeight="1">
      <c r="A2" s="89" t="s">
        <v>82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64748.83</v>
      </c>
    </row>
    <row r="8" spans="1:3" ht="15">
      <c r="A8" s="11">
        <v>3</v>
      </c>
      <c r="B8" s="40" t="s">
        <v>9</v>
      </c>
      <c r="C8" s="60">
        <v>44095.3</v>
      </c>
    </row>
    <row r="9" ht="15">
      <c r="A9" s="39"/>
    </row>
    <row r="10" spans="1:3" ht="15">
      <c r="A10" s="41"/>
      <c r="B10" s="41"/>
      <c r="C10" s="42"/>
    </row>
    <row r="11" spans="1:3" ht="15" customHeight="1">
      <c r="A11" s="43"/>
      <c r="C11" s="44"/>
    </row>
    <row r="12" ht="15">
      <c r="A12" s="45"/>
    </row>
    <row r="13" spans="1:3" ht="15">
      <c r="A13" s="45"/>
      <c r="C13" s="5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.28125" style="38" customWidth="1"/>
    <col min="2" max="2" width="23.28125" style="38" customWidth="1"/>
    <col min="3" max="3" width="28.140625" style="38" customWidth="1"/>
    <col min="4" max="16384" width="9.140625" style="38" customWidth="1"/>
  </cols>
  <sheetData>
    <row r="1" spans="1:3" ht="53.25" customHeight="1">
      <c r="A1" s="87" t="s">
        <v>3</v>
      </c>
      <c r="B1" s="87"/>
      <c r="C1" s="87"/>
    </row>
    <row r="2" spans="1:3" ht="31.5" customHeight="1">
      <c r="A2" s="89" t="s">
        <v>83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s="47" customFormat="1" ht="15">
      <c r="A7" s="11">
        <v>1</v>
      </c>
      <c r="B7" s="40" t="s">
        <v>8</v>
      </c>
      <c r="C7" s="60">
        <v>28619.22</v>
      </c>
    </row>
    <row r="8" spans="1:3" s="47" customFormat="1" ht="15">
      <c r="A8" s="11">
        <v>2</v>
      </c>
      <c r="B8" s="40" t="s">
        <v>9</v>
      </c>
      <c r="C8" s="60">
        <v>35540.11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18.8515625" style="38" customWidth="1"/>
    <col min="4" max="16384" width="9.140625" style="38" customWidth="1"/>
  </cols>
  <sheetData>
    <row r="1" spans="1:3" ht="45" customHeight="1">
      <c r="A1" s="87" t="s">
        <v>3</v>
      </c>
      <c r="B1" s="87"/>
      <c r="C1" s="87"/>
    </row>
    <row r="2" spans="1:3" ht="40.5" customHeight="1">
      <c r="A2" s="89" t="s">
        <v>84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11" t="s">
        <v>8</v>
      </c>
      <c r="C7" s="60">
        <v>39465</v>
      </c>
    </row>
    <row r="8" ht="15">
      <c r="A8" s="39"/>
    </row>
    <row r="9" spans="1:3" ht="15">
      <c r="A9" s="41"/>
      <c r="B9" s="41"/>
      <c r="C9" s="42"/>
    </row>
    <row r="10" spans="1:3" ht="15">
      <c r="A10" s="43"/>
      <c r="C10" s="44"/>
    </row>
    <row r="11" ht="15" customHeight="1">
      <c r="A11" s="45"/>
    </row>
    <row r="12" ht="15">
      <c r="A1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7.421875" style="38" customWidth="1"/>
    <col min="4" max="16384" width="9.140625" style="38" customWidth="1"/>
  </cols>
  <sheetData>
    <row r="1" spans="1:3" ht="43.5" customHeight="1">
      <c r="A1" s="87" t="s">
        <v>3</v>
      </c>
      <c r="B1" s="87"/>
      <c r="C1" s="87"/>
    </row>
    <row r="2" spans="1:3" ht="33.75" customHeight="1">
      <c r="A2" s="89" t="s">
        <v>149</v>
      </c>
      <c r="B2" s="89"/>
      <c r="C2" s="89"/>
    </row>
    <row r="3" spans="1:3" ht="15">
      <c r="A3" s="88"/>
      <c r="B3" s="88"/>
      <c r="C3" s="88"/>
    </row>
    <row r="4" ht="15">
      <c r="A4" s="39"/>
    </row>
    <row r="5" spans="1:3" ht="30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37420.28</v>
      </c>
    </row>
    <row r="8" spans="1:3" ht="15">
      <c r="A8" s="11">
        <v>2</v>
      </c>
      <c r="B8" s="40" t="s">
        <v>18</v>
      </c>
      <c r="C8" s="60">
        <v>28786.21</v>
      </c>
    </row>
    <row r="9" spans="1:3" ht="15">
      <c r="A9" s="11">
        <v>3</v>
      </c>
      <c r="B9" s="40" t="s">
        <v>9</v>
      </c>
      <c r="C9" s="60">
        <v>37188.42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5.75" customHeight="1">
      <c r="A1" s="87" t="s">
        <v>3</v>
      </c>
      <c r="B1" s="87"/>
      <c r="C1" s="87"/>
    </row>
    <row r="2" spans="1:3" ht="15">
      <c r="A2" s="89"/>
      <c r="B2" s="89"/>
      <c r="C2" s="89"/>
    </row>
    <row r="3" spans="1:3" ht="35.25" customHeight="1">
      <c r="A3" s="89" t="s">
        <v>150</v>
      </c>
      <c r="B3" s="89"/>
      <c r="C3" s="89"/>
    </row>
    <row r="4" ht="15">
      <c r="A4" s="39"/>
    </row>
    <row r="5" spans="1:3" ht="45">
      <c r="A5" s="11" t="s">
        <v>5</v>
      </c>
      <c r="B5" s="11" t="s">
        <v>6</v>
      </c>
      <c r="C5" s="11" t="s">
        <v>7</v>
      </c>
    </row>
    <row r="6" spans="1:3" ht="15">
      <c r="A6" s="11">
        <v>1</v>
      </c>
      <c r="B6" s="11">
        <v>3</v>
      </c>
      <c r="C6" s="11">
        <v>4</v>
      </c>
    </row>
    <row r="7" spans="1:3" ht="15">
      <c r="A7" s="11">
        <v>1</v>
      </c>
      <c r="B7" s="40" t="s">
        <v>8</v>
      </c>
      <c r="C7" s="60">
        <v>36886</v>
      </c>
    </row>
    <row r="8" spans="1:3" ht="15">
      <c r="A8" s="11">
        <v>2</v>
      </c>
      <c r="B8" s="40" t="s">
        <v>52</v>
      </c>
      <c r="C8" s="60">
        <v>28515</v>
      </c>
    </row>
    <row r="9" spans="1:3" ht="15">
      <c r="A9" s="11">
        <v>3</v>
      </c>
      <c r="B9" s="40" t="s">
        <v>32</v>
      </c>
      <c r="C9" s="60">
        <v>28782</v>
      </c>
    </row>
    <row r="10" ht="15">
      <c r="A10" s="39"/>
    </row>
    <row r="11" spans="1:3" ht="15">
      <c r="A11" s="41"/>
      <c r="B11" s="41"/>
      <c r="C11" s="42"/>
    </row>
    <row r="12" spans="1:3" ht="15" customHeight="1">
      <c r="A12" s="43"/>
      <c r="C12" s="43"/>
    </row>
    <row r="13" ht="15">
      <c r="A13" s="45"/>
    </row>
    <row r="14" ht="15">
      <c r="A14" s="45"/>
    </row>
    <row r="19" ht="15">
      <c r="B19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6.7109375" style="38" customWidth="1"/>
    <col min="2" max="2" width="30.00390625" style="38" customWidth="1"/>
    <col min="3" max="3" width="22.8515625" style="38" customWidth="1"/>
    <col min="4" max="16384" width="9.140625" style="38" customWidth="1"/>
  </cols>
  <sheetData>
    <row r="1" spans="1:3" ht="49.5" customHeight="1">
      <c r="A1" s="87" t="s">
        <v>3</v>
      </c>
      <c r="B1" s="87"/>
      <c r="C1" s="87"/>
    </row>
    <row r="2" spans="1:3" ht="30" customHeight="1">
      <c r="A2" s="89" t="s">
        <v>103</v>
      </c>
      <c r="B2" s="89"/>
      <c r="C2" s="89"/>
    </row>
    <row r="3" spans="1:3" ht="15">
      <c r="A3" s="88" t="s">
        <v>4</v>
      </c>
      <c r="B3" s="88"/>
      <c r="C3" s="88"/>
    </row>
    <row r="4" spans="1:3" ht="15">
      <c r="A4" s="88"/>
      <c r="B4" s="88"/>
      <c r="C4" s="88"/>
    </row>
    <row r="5" ht="15">
      <c r="A5" s="39"/>
    </row>
    <row r="6" spans="1:3" ht="45">
      <c r="A6" s="11" t="s">
        <v>5</v>
      </c>
      <c r="B6" s="11" t="s">
        <v>6</v>
      </c>
      <c r="C6" s="11" t="s">
        <v>7</v>
      </c>
    </row>
    <row r="7" spans="1:3" ht="15">
      <c r="A7" s="11">
        <v>1</v>
      </c>
      <c r="B7" s="11">
        <v>3</v>
      </c>
      <c r="C7" s="11">
        <v>4</v>
      </c>
    </row>
    <row r="8" spans="1:3" ht="15">
      <c r="A8" s="11">
        <v>1</v>
      </c>
      <c r="B8" s="40" t="s">
        <v>8</v>
      </c>
      <c r="C8" s="40">
        <v>0</v>
      </c>
    </row>
    <row r="9" spans="1:3" ht="15">
      <c r="A9" s="11">
        <v>2</v>
      </c>
      <c r="B9" s="40" t="s">
        <v>9</v>
      </c>
      <c r="C9" s="40">
        <v>23859.19</v>
      </c>
    </row>
    <row r="10" spans="1:3" ht="15">
      <c r="A10" s="40"/>
      <c r="B10" s="40"/>
      <c r="C10" s="40"/>
    </row>
    <row r="11" spans="1:3" ht="15">
      <c r="A11" s="40"/>
      <c r="B11" s="40"/>
      <c r="C11" s="40"/>
    </row>
    <row r="12" ht="15">
      <c r="A12" s="39"/>
    </row>
    <row r="13" spans="1:3" ht="15">
      <c r="A13" s="41"/>
      <c r="B13" s="41"/>
      <c r="C13" s="42"/>
    </row>
    <row r="14" spans="1:3" ht="15" customHeight="1">
      <c r="A14" s="43"/>
      <c r="C14" s="44"/>
    </row>
    <row r="15" spans="1:2" ht="15">
      <c r="A15" s="86"/>
      <c r="B15" s="86"/>
    </row>
    <row r="16" ht="15">
      <c r="A16" s="45"/>
    </row>
    <row r="17" ht="15">
      <c r="A17" s="45"/>
    </row>
  </sheetData>
  <sheetProtection/>
  <mergeCells count="5">
    <mergeCell ref="A15:B15"/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0"/>
  <sheetViews>
    <sheetView zoomScalePageLayoutView="0" workbookViewId="0" topLeftCell="A1">
      <pane xSplit="2" ySplit="3" topLeftCell="C4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16" sqref="A16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29.28125" style="69" customWidth="1"/>
    <col min="4" max="16384" width="9.140625" style="69" customWidth="1"/>
  </cols>
  <sheetData>
    <row r="1" spans="1:3" ht="42.75" customHeight="1">
      <c r="A1" s="108" t="s">
        <v>3</v>
      </c>
      <c r="B1" s="108"/>
      <c r="C1" s="108"/>
    </row>
    <row r="2" spans="1:3" ht="27.75" customHeight="1">
      <c r="A2" s="106" t="s">
        <v>151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36939.7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44759.08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C19:G19">
    <cfRule type="cellIs" priority="16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C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6.5" customHeight="1">
      <c r="A1" s="108" t="s">
        <v>3</v>
      </c>
      <c r="B1" s="108"/>
      <c r="C1" s="108"/>
    </row>
    <row r="2" spans="1:3" ht="30" customHeight="1">
      <c r="A2" s="106" t="s">
        <v>152</v>
      </c>
      <c r="B2" s="106"/>
      <c r="C2" s="106"/>
    </row>
    <row r="3" spans="1:3" ht="12.75">
      <c r="A3" s="109"/>
      <c r="B3" s="109"/>
      <c r="C3" s="109"/>
    </row>
    <row r="4" ht="12.75">
      <c r="A4" s="70"/>
    </row>
    <row r="5" spans="1:3" ht="25.5">
      <c r="A5" s="71" t="s">
        <v>5</v>
      </c>
      <c r="B5" s="71" t="s">
        <v>6</v>
      </c>
      <c r="C5" s="71" t="s">
        <v>7</v>
      </c>
    </row>
    <row r="6" spans="1:3" ht="12.75">
      <c r="A6" s="71">
        <v>1</v>
      </c>
      <c r="B6" s="71">
        <v>3</v>
      </c>
      <c r="C6" s="71">
        <v>4</v>
      </c>
    </row>
    <row r="7" spans="1:3" ht="12.75">
      <c r="A7" s="71">
        <v>1</v>
      </c>
      <c r="B7" s="72" t="s">
        <v>8</v>
      </c>
      <c r="C7" s="73">
        <v>40547.97</v>
      </c>
    </row>
    <row r="8" spans="1:3" ht="12.75">
      <c r="A8" s="71">
        <v>2</v>
      </c>
      <c r="B8" s="72" t="s">
        <v>18</v>
      </c>
      <c r="C8" s="73">
        <v>29935.81</v>
      </c>
    </row>
    <row r="9" spans="1:3" ht="12.75">
      <c r="A9" s="71">
        <v>3</v>
      </c>
      <c r="B9" s="72" t="s">
        <v>9</v>
      </c>
      <c r="C9" s="73">
        <v>39392.92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3" ySplit="2" topLeftCell="D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3" sqref="A3:C3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42.75" customHeight="1">
      <c r="A1" s="113" t="s">
        <v>3</v>
      </c>
      <c r="B1" s="113"/>
      <c r="C1" s="113"/>
    </row>
    <row r="2" spans="1:3" ht="35.25" customHeight="1">
      <c r="A2" s="110" t="s">
        <v>153</v>
      </c>
      <c r="B2" s="111"/>
      <c r="C2" s="111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8">
        <v>39122</v>
      </c>
    </row>
    <row r="8" spans="1:3" ht="12.75">
      <c r="A8" s="26">
        <v>2</v>
      </c>
      <c r="B8" s="27" t="s">
        <v>18</v>
      </c>
      <c r="C8" s="28">
        <v>35910</v>
      </c>
    </row>
    <row r="9" spans="1:3" ht="12.75">
      <c r="A9" s="26">
        <v>3</v>
      </c>
      <c r="B9" s="27" t="s">
        <v>9</v>
      </c>
      <c r="C9" s="28">
        <v>46715</v>
      </c>
    </row>
    <row r="10" ht="12.75">
      <c r="A10" s="25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2" ySplit="2" topLeftCell="C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1" sqref="A1:C1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6.5" customHeight="1">
      <c r="A1" s="108" t="s">
        <v>3</v>
      </c>
      <c r="B1" s="108"/>
      <c r="C1" s="108"/>
    </row>
    <row r="2" spans="1:3" ht="33" customHeight="1">
      <c r="A2" s="106" t="s">
        <v>154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38277.41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28507.62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3" ySplit="2" topLeftCell="D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2" sqref="A2:C2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8" customHeight="1">
      <c r="A1" s="108" t="s">
        <v>3</v>
      </c>
      <c r="B1" s="108"/>
      <c r="C1" s="108"/>
    </row>
    <row r="2" spans="1:3" ht="30" customHeight="1">
      <c r="A2" s="106" t="s">
        <v>85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37872.89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35140.8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D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3" ySplit="2" topLeftCell="D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L15" sqref="L14:L15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2.75" customHeight="1">
      <c r="A1" s="108" t="s">
        <v>3</v>
      </c>
      <c r="B1" s="108"/>
      <c r="C1" s="108"/>
    </row>
    <row r="2" spans="1:3" ht="30" customHeight="1">
      <c r="A2" s="106" t="s">
        <v>86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34359.07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35611.56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C12">
    <cfRule type="cellIs" priority="15" dxfId="0" operator="greaterThan" stopIfTrue="1">
      <formula>0</formula>
    </cfRule>
  </conditionalFormatting>
  <conditionalFormatting sqref="D19:G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D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0"/>
  <sheetViews>
    <sheetView zoomScalePageLayoutView="0" workbookViewId="0" topLeftCell="A1">
      <pane xSplit="1" ySplit="7" topLeftCell="B8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C38" sqref="C38"/>
    </sheetView>
  </sheetViews>
  <sheetFormatPr defaultColWidth="9.140625" defaultRowHeight="15"/>
  <cols>
    <col min="1" max="1" width="6.7109375" style="76" customWidth="1"/>
    <col min="2" max="2" width="30.00390625" style="76" customWidth="1"/>
    <col min="3" max="3" width="32.140625" style="76" customWidth="1"/>
    <col min="4" max="16384" width="9.140625" style="76" customWidth="1"/>
  </cols>
  <sheetData>
    <row r="1" spans="1:3" ht="44.25" customHeight="1">
      <c r="A1" s="114" t="s">
        <v>3</v>
      </c>
      <c r="B1" s="114"/>
      <c r="C1" s="114"/>
    </row>
    <row r="2" spans="1:3" ht="30" customHeight="1">
      <c r="A2" s="106" t="s">
        <v>155</v>
      </c>
      <c r="B2" s="106"/>
      <c r="C2" s="106"/>
    </row>
    <row r="3" spans="1:3" ht="15">
      <c r="A3" s="107"/>
      <c r="B3" s="107"/>
      <c r="C3" s="107"/>
    </row>
    <row r="4" ht="15">
      <c r="A4" s="75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0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33395.98</v>
      </c>
    </row>
    <row r="10" ht="15">
      <c r="A10" s="75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0"/>
  <sheetViews>
    <sheetView zoomScalePageLayoutView="0" workbookViewId="0" topLeftCell="A1">
      <pane xSplit="3" ySplit="2" topLeftCell="D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F15" sqref="F15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8.75" customHeight="1">
      <c r="A1" s="108" t="s">
        <v>3</v>
      </c>
      <c r="B1" s="108"/>
      <c r="C1" s="108"/>
    </row>
    <row r="2" spans="1:3" ht="30" customHeight="1">
      <c r="A2" s="106" t="s">
        <v>156</v>
      </c>
      <c r="B2" s="106"/>
      <c r="C2" s="106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2.75" customHeight="1">
      <c r="A7" s="77">
        <v>1</v>
      </c>
      <c r="B7" s="78" t="s">
        <v>8</v>
      </c>
      <c r="C7" s="79">
        <v>59528.19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46054.5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2" ySplit="2" topLeftCell="C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2" sqref="A2:C2"/>
    </sheetView>
  </sheetViews>
  <sheetFormatPr defaultColWidth="9.140625" defaultRowHeight="15"/>
  <cols>
    <col min="1" max="1" width="6.7109375" style="24" customWidth="1"/>
    <col min="2" max="2" width="30.00390625" style="24" customWidth="1"/>
    <col min="3" max="3" width="32.140625" style="24" customWidth="1"/>
    <col min="4" max="16384" width="9.140625" style="24" customWidth="1"/>
  </cols>
  <sheetData>
    <row r="1" spans="1:3" ht="47.25" customHeight="1">
      <c r="A1" s="113" t="s">
        <v>3</v>
      </c>
      <c r="B1" s="113"/>
      <c r="C1" s="113"/>
    </row>
    <row r="2" spans="1:3" ht="30" customHeight="1">
      <c r="A2" s="110" t="s">
        <v>157</v>
      </c>
      <c r="B2" s="111"/>
      <c r="C2" s="111"/>
    </row>
    <row r="3" spans="1:3" ht="12.75">
      <c r="A3" s="112"/>
      <c r="B3" s="112"/>
      <c r="C3" s="112"/>
    </row>
    <row r="4" ht="12.75">
      <c r="A4" s="25"/>
    </row>
    <row r="5" spans="1:3" ht="25.5">
      <c r="A5" s="26" t="s">
        <v>5</v>
      </c>
      <c r="B5" s="26" t="s">
        <v>6</v>
      </c>
      <c r="C5" s="26" t="s">
        <v>7</v>
      </c>
    </row>
    <row r="6" spans="1:3" ht="12.75">
      <c r="A6" s="26">
        <v>1</v>
      </c>
      <c r="B6" s="26">
        <v>3</v>
      </c>
      <c r="C6" s="26">
        <v>4</v>
      </c>
    </row>
    <row r="7" spans="1:3" ht="12.75">
      <c r="A7" s="26">
        <v>1</v>
      </c>
      <c r="B7" s="27" t="s">
        <v>8</v>
      </c>
      <c r="C7" s="27">
        <v>32710.25</v>
      </c>
    </row>
    <row r="8" spans="1:3" ht="12.75">
      <c r="A8" s="26">
        <v>2</v>
      </c>
      <c r="B8" s="27" t="s">
        <v>18</v>
      </c>
      <c r="C8" s="28">
        <v>0</v>
      </c>
    </row>
    <row r="9" spans="1:3" ht="12.75">
      <c r="A9" s="26">
        <v>3</v>
      </c>
      <c r="B9" s="27" t="s">
        <v>9</v>
      </c>
      <c r="C9" s="27">
        <v>49146.62</v>
      </c>
    </row>
    <row r="10" ht="12.75">
      <c r="A10" s="25"/>
    </row>
  </sheetData>
  <sheetProtection/>
  <mergeCells count="3">
    <mergeCell ref="A2:C2"/>
    <mergeCell ref="A3:C3"/>
    <mergeCell ref="A1:C1"/>
  </mergeCells>
  <conditionalFormatting sqref="D19:G19">
    <cfRule type="cellIs" priority="20" dxfId="0" operator="notEqual" stopIfTrue="1">
      <formula>(#REF!+$D$4)*0.35</formula>
    </cfRule>
  </conditionalFormatting>
  <conditionalFormatting sqref="D11 D7:D8">
    <cfRule type="cellIs" priority="23" dxfId="179" operator="greaterThan" stopIfTrue="1">
      <formula>0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pane xSplit="3" ySplit="2" topLeftCell="D3" activePane="bottomRight" state="frozen"/>
      <selection pane="topLeft" activeCell="B7" sqref="B7:C9"/>
      <selection pane="topRight" activeCell="B7" sqref="B7:C9"/>
      <selection pane="bottomLeft" activeCell="B7" sqref="B7:C9"/>
      <selection pane="bottomRight" activeCell="A2" sqref="A2:C9"/>
    </sheetView>
  </sheetViews>
  <sheetFormatPr defaultColWidth="9.140625" defaultRowHeight="15"/>
  <cols>
    <col min="1" max="1" width="6.7109375" style="69" customWidth="1"/>
    <col min="2" max="2" width="30.00390625" style="69" customWidth="1"/>
    <col min="3" max="3" width="32.140625" style="69" customWidth="1"/>
    <col min="4" max="16384" width="9.140625" style="69" customWidth="1"/>
  </cols>
  <sheetData>
    <row r="1" spans="1:3" ht="44.25" customHeight="1">
      <c r="A1" s="108" t="s">
        <v>3</v>
      </c>
      <c r="B1" s="108"/>
      <c r="C1" s="108"/>
    </row>
    <row r="2" spans="1:3" ht="30" customHeight="1">
      <c r="A2" s="107" t="s">
        <v>158</v>
      </c>
      <c r="B2" s="107"/>
      <c r="C2" s="107"/>
    </row>
    <row r="3" spans="1:3" ht="15">
      <c r="A3" s="107"/>
      <c r="B3" s="107"/>
      <c r="C3" s="107"/>
    </row>
    <row r="4" spans="1:3" ht="15">
      <c r="A4" s="75"/>
      <c r="B4" s="76"/>
      <c r="C4" s="76"/>
    </row>
    <row r="5" spans="1:3" ht="30">
      <c r="A5" s="77" t="s">
        <v>5</v>
      </c>
      <c r="B5" s="77" t="s">
        <v>6</v>
      </c>
      <c r="C5" s="77" t="s">
        <v>7</v>
      </c>
    </row>
    <row r="6" spans="1:3" ht="15">
      <c r="A6" s="77">
        <v>1</v>
      </c>
      <c r="B6" s="77">
        <v>3</v>
      </c>
      <c r="C6" s="77">
        <v>4</v>
      </c>
    </row>
    <row r="7" spans="1:3" ht="15">
      <c r="A7" s="77">
        <v>1</v>
      </c>
      <c r="B7" s="78" t="s">
        <v>8</v>
      </c>
      <c r="C7" s="79">
        <v>38049</v>
      </c>
    </row>
    <row r="8" spans="1:3" ht="15">
      <c r="A8" s="77">
        <v>2</v>
      </c>
      <c r="B8" s="78" t="s">
        <v>18</v>
      </c>
      <c r="C8" s="79">
        <v>0</v>
      </c>
    </row>
    <row r="9" spans="1:3" ht="15">
      <c r="A9" s="77">
        <v>3</v>
      </c>
      <c r="B9" s="78" t="s">
        <v>9</v>
      </c>
      <c r="C9" s="79">
        <v>34623</v>
      </c>
    </row>
    <row r="10" ht="12.75">
      <c r="A10" s="70"/>
    </row>
  </sheetData>
  <sheetProtection/>
  <mergeCells count="3">
    <mergeCell ref="A2:C2"/>
    <mergeCell ref="A3:C3"/>
    <mergeCell ref="A1:C1"/>
  </mergeCells>
  <conditionalFormatting sqref="D19:G19">
    <cfRule type="cellIs" priority="21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рассчитываемой среднемесячной заработной плате руководителей, их заместителей и главных бухгалтеров детских садов, за 2022 год</dc:title>
  <dc:subject/>
  <dc:creator/>
  <cp:keywords/>
  <dc:description/>
  <cp:lastModifiedBy/>
  <dcterms:created xsi:type="dcterms:W3CDTF">2006-09-28T05:33:49Z</dcterms:created>
  <dcterms:modified xsi:type="dcterms:W3CDTF">2023-03-20T03:29:29Z</dcterms:modified>
  <cp:category/>
  <cp:version/>
  <cp:contentType/>
  <cp:contentStatus/>
</cp:coreProperties>
</file>